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91" windowWidth="15330" windowHeight="3870" tabRatio="674" activeTab="0"/>
  </bookViews>
  <sheets>
    <sheet name="1030624課程亞平試排 " sheetId="1" r:id="rId1"/>
  </sheets>
  <definedNames>
    <definedName name="_xlnm.Print_Area" localSheetId="0">'1030624課程亞平試排 '!$A$1:$V$56</definedName>
  </definedNames>
  <calcPr fullCalcOnLoad="1"/>
</workbook>
</file>

<file path=xl/sharedStrings.xml><?xml version="1.0" encoding="utf-8"?>
<sst xmlns="http://schemas.openxmlformats.org/spreadsheetml/2006/main" count="159" uniqueCount="122">
  <si>
    <r>
      <t xml:space="preserve"> </t>
    </r>
    <r>
      <rPr>
        <sz val="12"/>
        <rFont val="標楷體"/>
        <family val="4"/>
      </rPr>
      <t>學分</t>
    </r>
    <r>
      <rPr>
        <sz val="12"/>
        <rFont val="Times New Roman"/>
        <family val="1"/>
      </rPr>
      <t>/</t>
    </r>
    <r>
      <rPr>
        <sz val="12"/>
        <rFont val="標楷體"/>
        <family val="4"/>
      </rPr>
      <t>時數</t>
    </r>
  </si>
  <si>
    <r>
      <rPr>
        <sz val="12"/>
        <rFont val="標楷體"/>
        <family val="4"/>
      </rPr>
      <t>專</t>
    </r>
    <r>
      <rPr>
        <sz val="12"/>
        <rFont val="Times New Roman"/>
        <family val="1"/>
      </rPr>
      <t xml:space="preserve"> </t>
    </r>
    <r>
      <rPr>
        <sz val="12"/>
        <rFont val="標楷體"/>
        <family val="4"/>
      </rPr>
      <t>業</t>
    </r>
    <r>
      <rPr>
        <sz val="12"/>
        <rFont val="Times New Roman"/>
        <family val="1"/>
      </rPr>
      <t xml:space="preserve"> </t>
    </r>
    <r>
      <rPr>
        <sz val="12"/>
        <rFont val="標楷體"/>
        <family val="4"/>
      </rPr>
      <t>必</t>
    </r>
    <r>
      <rPr>
        <sz val="12"/>
        <rFont val="Times New Roman"/>
        <family val="1"/>
      </rPr>
      <t xml:space="preserve"> </t>
    </r>
    <r>
      <rPr>
        <sz val="12"/>
        <rFont val="標楷體"/>
        <family val="4"/>
      </rPr>
      <t>修</t>
    </r>
    <r>
      <rPr>
        <sz val="12"/>
        <rFont val="Times New Roman"/>
        <family val="1"/>
      </rPr>
      <t xml:space="preserve"> </t>
    </r>
    <r>
      <rPr>
        <sz val="12"/>
        <rFont val="標楷體"/>
        <family val="4"/>
      </rPr>
      <t>小</t>
    </r>
    <r>
      <rPr>
        <sz val="12"/>
        <rFont val="Times New Roman"/>
        <family val="1"/>
      </rPr>
      <t xml:space="preserve"> </t>
    </r>
    <r>
      <rPr>
        <sz val="12"/>
        <rFont val="標楷體"/>
        <family val="4"/>
      </rPr>
      <t>計</t>
    </r>
  </si>
  <si>
    <r>
      <rPr>
        <sz val="12"/>
        <rFont val="標楷體"/>
        <family val="4"/>
      </rPr>
      <t>學年</t>
    </r>
  </si>
  <si>
    <r>
      <rPr>
        <sz val="12"/>
        <rFont val="標楷體"/>
        <family val="4"/>
      </rPr>
      <t>學分</t>
    </r>
    <r>
      <rPr>
        <sz val="12"/>
        <rFont val="Times New Roman"/>
        <family val="1"/>
      </rPr>
      <t>/</t>
    </r>
    <r>
      <rPr>
        <sz val="12"/>
        <rFont val="標楷體"/>
        <family val="4"/>
      </rPr>
      <t>時數</t>
    </r>
  </si>
  <si>
    <r>
      <rPr>
        <sz val="12"/>
        <rFont val="標楷體"/>
        <family val="4"/>
      </rPr>
      <t>學分</t>
    </r>
    <r>
      <rPr>
        <sz val="12"/>
        <rFont val="Times New Roman"/>
        <family val="1"/>
      </rPr>
      <t>/</t>
    </r>
    <r>
      <rPr>
        <sz val="12"/>
        <rFont val="標楷體"/>
        <family val="4"/>
      </rPr>
      <t>時數</t>
    </r>
  </si>
  <si>
    <r>
      <rPr>
        <sz val="12"/>
        <rFont val="標楷體"/>
        <family val="4"/>
      </rPr>
      <t>類別</t>
    </r>
  </si>
  <si>
    <r>
      <rPr>
        <sz val="12"/>
        <rFont val="標楷體"/>
        <family val="4"/>
      </rPr>
      <t>共同必修科目</t>
    </r>
  </si>
  <si>
    <r>
      <rPr>
        <sz val="12"/>
        <rFont val="標楷體"/>
        <family val="4"/>
      </rPr>
      <t>上</t>
    </r>
  </si>
  <si>
    <r>
      <rPr>
        <sz val="12"/>
        <rFont val="標楷體"/>
        <family val="4"/>
      </rPr>
      <t>下</t>
    </r>
  </si>
  <si>
    <r>
      <rPr>
        <sz val="12"/>
        <rFont val="標楷體"/>
        <family val="4"/>
      </rPr>
      <t>共</t>
    </r>
    <r>
      <rPr>
        <sz val="12"/>
        <rFont val="Times New Roman"/>
        <family val="1"/>
      </rPr>
      <t xml:space="preserve"> </t>
    </r>
    <r>
      <rPr>
        <sz val="12"/>
        <rFont val="標楷體"/>
        <family val="4"/>
      </rPr>
      <t>同</t>
    </r>
    <r>
      <rPr>
        <sz val="12"/>
        <rFont val="Times New Roman"/>
        <family val="1"/>
      </rPr>
      <t xml:space="preserve"> </t>
    </r>
    <r>
      <rPr>
        <sz val="12"/>
        <rFont val="標楷體"/>
        <family val="4"/>
      </rPr>
      <t>必</t>
    </r>
    <r>
      <rPr>
        <sz val="12"/>
        <rFont val="Times New Roman"/>
        <family val="1"/>
      </rPr>
      <t xml:space="preserve"> </t>
    </r>
    <r>
      <rPr>
        <sz val="12"/>
        <rFont val="標楷體"/>
        <family val="4"/>
      </rPr>
      <t>修</t>
    </r>
    <r>
      <rPr>
        <sz val="12"/>
        <rFont val="Times New Roman"/>
        <family val="1"/>
      </rPr>
      <t xml:space="preserve"> </t>
    </r>
    <r>
      <rPr>
        <sz val="12"/>
        <rFont val="標楷體"/>
        <family val="4"/>
      </rPr>
      <t>小</t>
    </r>
    <r>
      <rPr>
        <sz val="12"/>
        <rFont val="Times New Roman"/>
        <family val="1"/>
      </rPr>
      <t xml:space="preserve"> </t>
    </r>
    <r>
      <rPr>
        <sz val="12"/>
        <rFont val="標楷體"/>
        <family val="4"/>
      </rPr>
      <t>計</t>
    </r>
  </si>
  <si>
    <r>
      <rPr>
        <sz val="12"/>
        <rFont val="標楷體"/>
        <family val="4"/>
      </rPr>
      <t>專</t>
    </r>
    <r>
      <rPr>
        <sz val="12"/>
        <rFont val="Times New Roman"/>
        <family val="1"/>
      </rPr>
      <t xml:space="preserve"> </t>
    </r>
    <r>
      <rPr>
        <sz val="12"/>
        <rFont val="標楷體"/>
        <family val="4"/>
      </rPr>
      <t>業</t>
    </r>
    <r>
      <rPr>
        <sz val="12"/>
        <rFont val="Times New Roman"/>
        <family val="1"/>
      </rPr>
      <t xml:space="preserve"> </t>
    </r>
    <r>
      <rPr>
        <sz val="12"/>
        <rFont val="標楷體"/>
        <family val="4"/>
      </rPr>
      <t>選</t>
    </r>
    <r>
      <rPr>
        <sz val="12"/>
        <rFont val="Times New Roman"/>
        <family val="1"/>
      </rPr>
      <t xml:space="preserve"> </t>
    </r>
    <r>
      <rPr>
        <sz val="12"/>
        <rFont val="標楷體"/>
        <family val="4"/>
      </rPr>
      <t>修</t>
    </r>
  </si>
  <si>
    <r>
      <rPr>
        <sz val="12"/>
        <rFont val="標楷體"/>
        <family val="4"/>
      </rPr>
      <t>專</t>
    </r>
    <r>
      <rPr>
        <sz val="12"/>
        <rFont val="Times New Roman"/>
        <family val="1"/>
      </rPr>
      <t xml:space="preserve"> </t>
    </r>
    <r>
      <rPr>
        <sz val="12"/>
        <rFont val="標楷體"/>
        <family val="4"/>
      </rPr>
      <t>業</t>
    </r>
    <r>
      <rPr>
        <sz val="12"/>
        <rFont val="Times New Roman"/>
        <family val="1"/>
      </rPr>
      <t xml:space="preserve"> </t>
    </r>
    <r>
      <rPr>
        <sz val="12"/>
        <rFont val="標楷體"/>
        <family val="4"/>
      </rPr>
      <t>選</t>
    </r>
    <r>
      <rPr>
        <sz val="12"/>
        <rFont val="Times New Roman"/>
        <family val="1"/>
      </rPr>
      <t xml:space="preserve"> </t>
    </r>
    <r>
      <rPr>
        <sz val="12"/>
        <rFont val="標楷體"/>
        <family val="4"/>
      </rPr>
      <t>修</t>
    </r>
    <r>
      <rPr>
        <sz val="12"/>
        <rFont val="Times New Roman"/>
        <family val="1"/>
      </rPr>
      <t xml:space="preserve"> </t>
    </r>
    <r>
      <rPr>
        <sz val="12"/>
        <rFont val="標楷體"/>
        <family val="4"/>
      </rPr>
      <t>小</t>
    </r>
    <r>
      <rPr>
        <sz val="12"/>
        <rFont val="Times New Roman"/>
        <family val="1"/>
      </rPr>
      <t xml:space="preserve"> </t>
    </r>
    <r>
      <rPr>
        <sz val="12"/>
        <rFont val="標楷體"/>
        <family val="4"/>
      </rPr>
      <t>計</t>
    </r>
  </si>
  <si>
    <r>
      <rPr>
        <sz val="12"/>
        <rFont val="標楷體"/>
        <family val="4"/>
      </rPr>
      <t>學期小計</t>
    </r>
  </si>
  <si>
    <r>
      <rPr>
        <sz val="12"/>
        <rFont val="標楷體"/>
        <family val="4"/>
      </rPr>
      <t>學期累計</t>
    </r>
  </si>
  <si>
    <r>
      <rPr>
        <sz val="12"/>
        <rFont val="標楷體"/>
        <family val="4"/>
      </rPr>
      <t>學期累計</t>
    </r>
    <r>
      <rPr>
        <sz val="12"/>
        <rFont val="Times New Roman"/>
        <family val="1"/>
      </rPr>
      <t xml:space="preserve"> </t>
    </r>
  </si>
  <si>
    <r>
      <rPr>
        <sz val="12"/>
        <rFont val="標楷體"/>
        <family val="4"/>
      </rPr>
      <t>系專業必修學分</t>
    </r>
  </si>
  <si>
    <r>
      <rPr>
        <sz val="12"/>
        <rFont val="標楷體"/>
        <family val="4"/>
      </rPr>
      <t>系專業選修學分</t>
    </r>
  </si>
  <si>
    <r>
      <rPr>
        <sz val="12"/>
        <rFont val="標楷體"/>
        <family val="4"/>
      </rPr>
      <t>總</t>
    </r>
    <r>
      <rPr>
        <sz val="12"/>
        <rFont val="Times New Roman"/>
        <family val="1"/>
      </rPr>
      <t xml:space="preserve">  </t>
    </r>
    <r>
      <rPr>
        <sz val="12"/>
        <rFont val="標楷體"/>
        <family val="4"/>
      </rPr>
      <t>學</t>
    </r>
    <r>
      <rPr>
        <sz val="12"/>
        <rFont val="Times New Roman"/>
        <family val="1"/>
      </rPr>
      <t xml:space="preserve">  </t>
    </r>
    <r>
      <rPr>
        <sz val="12"/>
        <rFont val="標楷體"/>
        <family val="4"/>
      </rPr>
      <t>分</t>
    </r>
    <r>
      <rPr>
        <sz val="12"/>
        <rFont val="Times New Roman"/>
        <family val="1"/>
      </rPr>
      <t xml:space="preserve">  </t>
    </r>
    <r>
      <rPr>
        <sz val="12"/>
        <rFont val="標楷體"/>
        <family val="4"/>
      </rPr>
      <t>數</t>
    </r>
  </si>
  <si>
    <r>
      <rPr>
        <sz val="12"/>
        <rFont val="標楷體"/>
        <family val="4"/>
      </rPr>
      <t>說</t>
    </r>
    <r>
      <rPr>
        <sz val="12"/>
        <rFont val="Times New Roman"/>
        <family val="1"/>
      </rPr>
      <t xml:space="preserve">          </t>
    </r>
    <r>
      <rPr>
        <sz val="12"/>
        <rFont val="標楷體"/>
        <family val="4"/>
      </rPr>
      <t>明</t>
    </r>
  </si>
  <si>
    <t>國文ⅠⅡ</t>
  </si>
  <si>
    <t>體育Ⅲ Ⅳ</t>
  </si>
  <si>
    <t>英文ⅠⅡ</t>
  </si>
  <si>
    <t>服務教育Ⅱ</t>
  </si>
  <si>
    <t>體育ⅠⅡ</t>
  </si>
  <si>
    <t>英文聽力</t>
  </si>
  <si>
    <t>服務教育Ⅰ</t>
  </si>
  <si>
    <t>進階英文</t>
  </si>
  <si>
    <t>民主與法治</t>
  </si>
  <si>
    <t>通識課程Ⅰ</t>
  </si>
  <si>
    <t>通識課程Ⅱ</t>
  </si>
  <si>
    <t>設計概論</t>
  </si>
  <si>
    <t>平面設計</t>
  </si>
  <si>
    <t>產品開發Ⅱ</t>
  </si>
  <si>
    <t>專題設計Ⅰ</t>
  </si>
  <si>
    <t>模型製作Ⅰ</t>
  </si>
  <si>
    <t>產品設計Ⅱ</t>
  </si>
  <si>
    <t>電腦輔助設計Ⅲ</t>
  </si>
  <si>
    <t>專題設計Ⅱ</t>
  </si>
  <si>
    <t>數位造型設計Ⅰ</t>
  </si>
  <si>
    <t>電腦輔助設計Ⅰ</t>
  </si>
  <si>
    <t xml:space="preserve">設計素描 </t>
  </si>
  <si>
    <t>設計方法</t>
  </si>
  <si>
    <t>模型製作Ⅱ</t>
  </si>
  <si>
    <r>
      <t>設計材料</t>
    </r>
  </si>
  <si>
    <t>表現技法</t>
  </si>
  <si>
    <t>電腦輔助設計Ⅱ</t>
  </si>
  <si>
    <t>人因工程</t>
  </si>
  <si>
    <t>至少選修學分</t>
  </si>
  <si>
    <t xml:space="preserve"> </t>
  </si>
  <si>
    <r>
      <rPr>
        <sz val="9"/>
        <rFont val="標楷體"/>
        <family val="4"/>
      </rPr>
      <t>至少選修學分</t>
    </r>
  </si>
  <si>
    <r>
      <rPr>
        <sz val="12"/>
        <rFont val="標楷體"/>
        <family val="4"/>
      </rPr>
      <t>通識核心學分</t>
    </r>
  </si>
  <si>
    <r>
      <rPr>
        <sz val="12"/>
        <rFont val="標楷體"/>
        <family val="4"/>
      </rPr>
      <t>通識發展學分</t>
    </r>
  </si>
  <si>
    <r>
      <rPr>
        <sz val="12"/>
        <rFont val="標楷體"/>
        <family val="4"/>
      </rPr>
      <t>院</t>
    </r>
    <r>
      <rPr>
        <sz val="12"/>
        <rFont val="Times New Roman"/>
        <family val="1"/>
      </rPr>
      <t>(</t>
    </r>
    <r>
      <rPr>
        <sz val="12"/>
        <rFont val="標楷體"/>
        <family val="4"/>
      </rPr>
      <t>群</t>
    </r>
    <r>
      <rPr>
        <sz val="12"/>
        <rFont val="Times New Roman"/>
        <family val="1"/>
      </rPr>
      <t>)</t>
    </r>
    <r>
      <rPr>
        <sz val="12"/>
        <rFont val="標楷體"/>
        <family val="4"/>
      </rPr>
      <t>核心學分</t>
    </r>
  </si>
  <si>
    <r>
      <rPr>
        <sz val="11"/>
        <rFont val="標楷體"/>
        <family val="4"/>
      </rPr>
      <t>通識核心時數</t>
    </r>
  </si>
  <si>
    <r>
      <rPr>
        <sz val="11"/>
        <rFont val="標楷體"/>
        <family val="4"/>
      </rPr>
      <t>總計</t>
    </r>
  </si>
  <si>
    <r>
      <rPr>
        <sz val="11"/>
        <rFont val="標楷體"/>
        <family val="4"/>
      </rPr>
      <t>通識發展時數</t>
    </r>
  </si>
  <si>
    <r>
      <rPr>
        <sz val="11"/>
        <rFont val="標楷體"/>
        <family val="4"/>
      </rPr>
      <t>院核心課程時數</t>
    </r>
  </si>
  <si>
    <r>
      <t>（</t>
    </r>
    <r>
      <rPr>
        <sz val="11"/>
        <rFont val="Times New Roman"/>
        <family val="1"/>
      </rPr>
      <t>4</t>
    </r>
    <r>
      <rPr>
        <sz val="11"/>
        <rFont val="標楷體"/>
        <family val="4"/>
      </rPr>
      <t>）依據「東南科技大學日間部學生英文能力畢業門檻及輔導要點」規定需通過相當於全民英檢測驗初級複試以上程度之測驗，全文請至教務處課務組網頁（法令規章）查詢。</t>
    </r>
  </si>
  <si>
    <r>
      <rPr>
        <sz val="12"/>
        <rFont val="標楷體"/>
        <family val="4"/>
      </rPr>
      <t>專業必修課程時數</t>
    </r>
  </si>
  <si>
    <r>
      <rPr>
        <sz val="12"/>
        <rFont val="標楷體"/>
        <family val="4"/>
      </rPr>
      <t>專業選修課程時數</t>
    </r>
  </si>
  <si>
    <r>
      <rPr>
        <sz val="12"/>
        <rFont val="標楷體"/>
        <family val="4"/>
      </rPr>
      <t>畢業門檻</t>
    </r>
  </si>
  <si>
    <t xml:space="preserve">系主任審核：                                                通識教育中心審核：                                         學院（群）召集人審核：                                        </t>
  </si>
  <si>
    <t>課務組長：                                                    註冊組長：                                              教務長覆核：</t>
  </si>
  <si>
    <r>
      <t xml:space="preserve">(6) </t>
    </r>
    <r>
      <rPr>
        <sz val="11"/>
        <rFont val="標楷體"/>
        <family val="4"/>
      </rPr>
      <t>畢業年級相當於國內高級中等學校二年級之國外或香港澳門地區同及同類學校畢業生</t>
    </r>
    <r>
      <rPr>
        <sz val="11"/>
        <rFont val="Times New Roman"/>
        <family val="1"/>
      </rPr>
      <t>(</t>
    </r>
    <r>
      <rPr>
        <sz val="11"/>
        <rFont val="標楷體"/>
        <family val="4"/>
      </rPr>
      <t>中五學制學生</t>
    </r>
    <r>
      <rPr>
        <sz val="11"/>
        <rFont val="Times New Roman"/>
        <family val="1"/>
      </rPr>
      <t>),</t>
    </r>
    <r>
      <rPr>
        <sz val="11"/>
        <rFont val="標楷體"/>
        <family val="4"/>
      </rPr>
      <t>以同等學力資格入學者，於原學分總數外，應另增加畢業應修學分樹</t>
    </r>
    <r>
      <rPr>
        <sz val="11"/>
        <rFont val="Times New Roman"/>
        <family val="1"/>
      </rPr>
      <t>12</t>
    </r>
    <r>
      <rPr>
        <sz val="11"/>
        <rFont val="標楷體"/>
        <family val="4"/>
      </rPr>
      <t>學分。</t>
    </r>
  </si>
  <si>
    <r>
      <rPr>
        <sz val="12"/>
        <rFont val="標楷體"/>
        <family val="4"/>
      </rPr>
      <t>第</t>
    </r>
    <r>
      <rPr>
        <sz val="12"/>
        <rFont val="Times New Roman"/>
        <family val="1"/>
      </rPr>
      <t xml:space="preserve">  </t>
    </r>
    <r>
      <rPr>
        <sz val="12"/>
        <rFont val="標楷體"/>
        <family val="4"/>
      </rPr>
      <t>一</t>
    </r>
    <r>
      <rPr>
        <sz val="12"/>
        <rFont val="Times New Roman"/>
        <family val="1"/>
      </rPr>
      <t xml:space="preserve">  </t>
    </r>
    <r>
      <rPr>
        <sz val="12"/>
        <rFont val="標楷體"/>
        <family val="4"/>
      </rPr>
      <t>學</t>
    </r>
    <r>
      <rPr>
        <sz val="12"/>
        <rFont val="Times New Roman"/>
        <family val="1"/>
      </rPr>
      <t xml:space="preserve">  </t>
    </r>
    <r>
      <rPr>
        <sz val="12"/>
        <rFont val="標楷體"/>
        <family val="4"/>
      </rPr>
      <t>年</t>
    </r>
    <r>
      <rPr>
        <sz val="12"/>
        <rFont val="Times New Roman"/>
        <family val="1"/>
      </rPr>
      <t xml:space="preserve"> 
 (106</t>
    </r>
    <r>
      <rPr>
        <sz val="12"/>
        <rFont val="標楷體"/>
        <family val="4"/>
      </rPr>
      <t>學年度</t>
    </r>
    <r>
      <rPr>
        <sz val="12"/>
        <rFont val="Times New Roman"/>
        <family val="1"/>
      </rPr>
      <t>)</t>
    </r>
  </si>
  <si>
    <r>
      <rPr>
        <sz val="12"/>
        <rFont val="標楷體"/>
        <family val="4"/>
      </rPr>
      <t>第</t>
    </r>
    <r>
      <rPr>
        <sz val="12"/>
        <rFont val="Times New Roman"/>
        <family val="1"/>
      </rPr>
      <t xml:space="preserve">  </t>
    </r>
    <r>
      <rPr>
        <sz val="12"/>
        <rFont val="標楷體"/>
        <family val="4"/>
      </rPr>
      <t>二</t>
    </r>
    <r>
      <rPr>
        <sz val="12"/>
        <rFont val="Times New Roman"/>
        <family val="1"/>
      </rPr>
      <t xml:space="preserve">  </t>
    </r>
    <r>
      <rPr>
        <sz val="12"/>
        <rFont val="標楷體"/>
        <family val="4"/>
      </rPr>
      <t>學</t>
    </r>
    <r>
      <rPr>
        <sz val="12"/>
        <rFont val="Times New Roman"/>
        <family val="1"/>
      </rPr>
      <t xml:space="preserve">  </t>
    </r>
    <r>
      <rPr>
        <sz val="12"/>
        <rFont val="標楷體"/>
        <family val="4"/>
      </rPr>
      <t xml:space="preserve">年
</t>
    </r>
    <r>
      <rPr>
        <sz val="12"/>
        <rFont val="Times New Roman"/>
        <family val="1"/>
      </rPr>
      <t>(107</t>
    </r>
    <r>
      <rPr>
        <sz val="12"/>
        <rFont val="標楷體"/>
        <family val="4"/>
      </rPr>
      <t>學年度</t>
    </r>
    <r>
      <rPr>
        <sz val="12"/>
        <rFont val="Times New Roman"/>
        <family val="1"/>
      </rPr>
      <t>)</t>
    </r>
  </si>
  <si>
    <r>
      <rPr>
        <sz val="12"/>
        <rFont val="標楷體"/>
        <family val="4"/>
      </rPr>
      <t>第</t>
    </r>
    <r>
      <rPr>
        <sz val="12"/>
        <rFont val="Times New Roman"/>
        <family val="1"/>
      </rPr>
      <t xml:space="preserve"> </t>
    </r>
    <r>
      <rPr>
        <sz val="12"/>
        <rFont val="標楷體"/>
        <family val="4"/>
      </rPr>
      <t>三</t>
    </r>
    <r>
      <rPr>
        <sz val="12"/>
        <rFont val="Times New Roman"/>
        <family val="1"/>
      </rPr>
      <t xml:space="preserve"> </t>
    </r>
    <r>
      <rPr>
        <sz val="12"/>
        <rFont val="標楷體"/>
        <family val="4"/>
      </rPr>
      <t>學</t>
    </r>
    <r>
      <rPr>
        <sz val="12"/>
        <rFont val="Times New Roman"/>
        <family val="1"/>
      </rPr>
      <t xml:space="preserve"> </t>
    </r>
    <r>
      <rPr>
        <sz val="12"/>
        <rFont val="標楷體"/>
        <family val="4"/>
      </rPr>
      <t>年</t>
    </r>
    <r>
      <rPr>
        <sz val="12"/>
        <rFont val="Times New Roman"/>
        <family val="1"/>
      </rPr>
      <t xml:space="preserve"> 
(108</t>
    </r>
    <r>
      <rPr>
        <sz val="12"/>
        <rFont val="標楷體"/>
        <family val="4"/>
      </rPr>
      <t>學年度</t>
    </r>
    <r>
      <rPr>
        <sz val="12"/>
        <rFont val="Times New Roman"/>
        <family val="1"/>
      </rPr>
      <t>)</t>
    </r>
  </si>
  <si>
    <r>
      <rPr>
        <sz val="12"/>
        <rFont val="標楷體"/>
        <family val="4"/>
      </rPr>
      <t>第</t>
    </r>
    <r>
      <rPr>
        <sz val="12"/>
        <rFont val="Times New Roman"/>
        <family val="1"/>
      </rPr>
      <t xml:space="preserve">  </t>
    </r>
    <r>
      <rPr>
        <sz val="12"/>
        <rFont val="標楷體"/>
        <family val="4"/>
      </rPr>
      <t>四</t>
    </r>
    <r>
      <rPr>
        <sz val="12"/>
        <rFont val="Times New Roman"/>
        <family val="1"/>
      </rPr>
      <t xml:space="preserve">  </t>
    </r>
    <r>
      <rPr>
        <sz val="12"/>
        <rFont val="標楷體"/>
        <family val="4"/>
      </rPr>
      <t>學</t>
    </r>
    <r>
      <rPr>
        <sz val="12"/>
        <rFont val="Times New Roman"/>
        <family val="1"/>
      </rPr>
      <t xml:space="preserve">  </t>
    </r>
    <r>
      <rPr>
        <sz val="12"/>
        <rFont val="標楷體"/>
        <family val="4"/>
      </rPr>
      <t xml:space="preserve">年
</t>
    </r>
    <r>
      <rPr>
        <sz val="12"/>
        <rFont val="Times New Roman"/>
        <family val="1"/>
      </rPr>
      <t>(109</t>
    </r>
    <r>
      <rPr>
        <sz val="12"/>
        <rFont val="標楷體"/>
        <family val="4"/>
      </rPr>
      <t>學年度</t>
    </r>
    <r>
      <rPr>
        <sz val="12"/>
        <rFont val="Times New Roman"/>
        <family val="1"/>
      </rPr>
      <t>)</t>
    </r>
  </si>
  <si>
    <t>至少選修學分</t>
  </si>
  <si>
    <t>產品開發Ⅰ</t>
  </si>
  <si>
    <t>產品設計Ⅰ</t>
  </si>
  <si>
    <r>
      <rPr>
        <sz val="11"/>
        <rFont val="標楷體"/>
        <family val="4"/>
      </rPr>
      <t>學生畢業需達到</t>
    </r>
    <r>
      <rPr>
        <sz val="11"/>
        <rFont val="Times New Roman"/>
        <family val="1"/>
      </rPr>
      <t>1131</t>
    </r>
    <r>
      <rPr>
        <sz val="11"/>
        <rFont val="標楷體"/>
        <family val="4"/>
      </rPr>
      <t>條件，包括</t>
    </r>
    <r>
      <rPr>
        <sz val="11"/>
        <rFont val="Times New Roman"/>
        <family val="1"/>
      </rPr>
      <t>1</t>
    </r>
    <r>
      <rPr>
        <sz val="11"/>
        <rFont val="標楷體"/>
        <family val="4"/>
      </rPr>
      <t>張學位證書、</t>
    </r>
    <r>
      <rPr>
        <sz val="11"/>
        <rFont val="Times New Roman"/>
        <family val="1"/>
      </rPr>
      <t>1</t>
    </r>
    <r>
      <rPr>
        <sz val="11"/>
        <rFont val="標楷體"/>
        <family val="4"/>
      </rPr>
      <t>門以上跨領域課程、</t>
    </r>
    <r>
      <rPr>
        <sz val="11"/>
        <rFont val="Times New Roman"/>
        <family val="1"/>
      </rPr>
      <t>3</t>
    </r>
    <r>
      <rPr>
        <sz val="11"/>
        <rFont val="標楷體"/>
        <family val="4"/>
      </rPr>
      <t>類證照</t>
    </r>
    <r>
      <rPr>
        <sz val="11"/>
        <rFont val="Times New Roman"/>
        <family val="1"/>
      </rPr>
      <t>(</t>
    </r>
    <r>
      <rPr>
        <sz val="11"/>
        <rFont val="標楷體"/>
        <family val="4"/>
      </rPr>
      <t>電腦能力證照、外語能力證照及專業能力證照</t>
    </r>
    <r>
      <rPr>
        <sz val="11"/>
        <rFont val="Times New Roman"/>
        <family val="1"/>
      </rPr>
      <t>)</t>
    </r>
    <r>
      <rPr>
        <sz val="11"/>
        <rFont val="標楷體"/>
        <family val="4"/>
      </rPr>
      <t>及</t>
    </r>
    <r>
      <rPr>
        <sz val="11"/>
        <rFont val="Times New Roman"/>
        <family val="1"/>
      </rPr>
      <t>1</t>
    </r>
    <r>
      <rPr>
        <sz val="11"/>
        <rFont val="標楷體"/>
        <family val="4"/>
      </rPr>
      <t>張服務證明，其中專業能力證照可以考取研究所或獲得全國性競賽入選以上獎項替代。</t>
    </r>
  </si>
  <si>
    <t>基本設計Ⅰ</t>
  </si>
  <si>
    <t>基本設計Ⅱ</t>
  </si>
  <si>
    <t>計算機概論</t>
  </si>
  <si>
    <t>※文創產品設計概論</t>
  </si>
  <si>
    <r>
      <rPr>
        <sz val="12"/>
        <rFont val="新細明體"/>
        <family val="1"/>
      </rPr>
      <t>＃</t>
    </r>
    <r>
      <rPr>
        <sz val="12"/>
        <rFont val="標楷體"/>
        <family val="4"/>
      </rPr>
      <t>科技產品設計概論</t>
    </r>
  </si>
  <si>
    <t>※＃數位工藝設計Ⅰ</t>
  </si>
  <si>
    <t>※金工設計Ⅰ</t>
  </si>
  <si>
    <t>＃產品機構設計</t>
  </si>
  <si>
    <t>＃感測元件應用</t>
  </si>
  <si>
    <t>＃使用者經驗設計</t>
  </si>
  <si>
    <t>※＃數位工藝設計Ⅱ</t>
  </si>
  <si>
    <t>※＃專業實務實習Ⅰ</t>
  </si>
  <si>
    <t>※＃專業實務實習報告Ⅰ</t>
  </si>
  <si>
    <t>※品牌形象設計</t>
  </si>
  <si>
    <t>※商品包裝設計</t>
  </si>
  <si>
    <t>＃生活用品設計</t>
  </si>
  <si>
    <t>＃電腦輔助產品分析</t>
  </si>
  <si>
    <t>※創新與創業</t>
  </si>
  <si>
    <t>※展示設計</t>
  </si>
  <si>
    <t>＃設計管理</t>
  </si>
  <si>
    <t>＃專利實務</t>
  </si>
  <si>
    <t>（3）※或 ＃模組課程至少修6門課,並須跨領域至少修1門課,方得畢業。</t>
  </si>
  <si>
    <t>（2）專業選修： ※代表文創產品設計課程模組， ＃代表科技產品設計課程模組。</t>
  </si>
  <si>
    <t>世界文明與多元文化</t>
  </si>
  <si>
    <t>實用中文</t>
  </si>
  <si>
    <t>作品集設計</t>
  </si>
  <si>
    <t>暑期專業實務實習</t>
  </si>
  <si>
    <t>商品攝影與後製</t>
  </si>
  <si>
    <t>企劃與行銷</t>
  </si>
  <si>
    <t>設計心理學</t>
  </si>
  <si>
    <t>※金工設計Ⅱ</t>
  </si>
  <si>
    <t>＃互動產品設計</t>
  </si>
  <si>
    <t>＃曲面設計
(TQC+進階零件及曲面設計證照)</t>
  </si>
  <si>
    <t>可抵免專業選修共10學分</t>
  </si>
  <si>
    <t>※＃專業實務實習Ⅱ</t>
  </si>
  <si>
    <t>※＃專業實務實習報告Ⅱ</t>
  </si>
  <si>
    <r>
      <rPr>
        <sz val="10"/>
        <rFont val="標楷體"/>
        <family val="4"/>
      </rPr>
      <t>通識</t>
    </r>
    <r>
      <rPr>
        <sz val="10"/>
        <rFont val="Times New Roman"/>
        <family val="1"/>
      </rPr>
      <t>(</t>
    </r>
    <r>
      <rPr>
        <sz val="10"/>
        <rFont val="標楷體"/>
        <family val="4"/>
      </rPr>
      <t>共同</t>
    </r>
    <r>
      <rPr>
        <sz val="10"/>
        <rFont val="Times New Roman"/>
        <family val="1"/>
      </rPr>
      <t>)</t>
    </r>
    <r>
      <rPr>
        <sz val="10"/>
        <rFont val="標楷體"/>
        <family val="4"/>
      </rPr>
      <t>核心</t>
    </r>
  </si>
  <si>
    <r>
      <rPr>
        <sz val="12"/>
        <rFont val="標楷體"/>
        <family val="4"/>
      </rPr>
      <t>通識發展</t>
    </r>
  </si>
  <si>
    <r>
      <rPr>
        <sz val="12"/>
        <rFont val="標楷體"/>
        <family val="4"/>
      </rPr>
      <t>通識發展小計</t>
    </r>
  </si>
  <si>
    <r>
      <rPr>
        <sz val="12"/>
        <rFont val="標楷體"/>
        <family val="4"/>
      </rPr>
      <t>院核心</t>
    </r>
  </si>
  <si>
    <r>
      <t xml:space="preserve"> </t>
    </r>
    <r>
      <rPr>
        <sz val="12"/>
        <rFont val="標楷體"/>
        <family val="4"/>
      </rPr>
      <t>院核心小計</t>
    </r>
  </si>
  <si>
    <r>
      <rPr>
        <sz val="12"/>
        <rFont val="標楷體"/>
        <family val="4"/>
      </rPr>
      <t>專</t>
    </r>
    <r>
      <rPr>
        <sz val="12"/>
        <rFont val="Times New Roman"/>
        <family val="1"/>
      </rPr>
      <t xml:space="preserve"> </t>
    </r>
    <r>
      <rPr>
        <sz val="12"/>
        <rFont val="標楷體"/>
        <family val="4"/>
      </rPr>
      <t>業</t>
    </r>
    <r>
      <rPr>
        <sz val="12"/>
        <rFont val="Times New Roman"/>
        <family val="1"/>
      </rPr>
      <t xml:space="preserve"> </t>
    </r>
    <r>
      <rPr>
        <sz val="12"/>
        <rFont val="標楷體"/>
        <family val="4"/>
      </rPr>
      <t>必</t>
    </r>
    <r>
      <rPr>
        <sz val="12"/>
        <rFont val="Times New Roman"/>
        <family val="1"/>
      </rPr>
      <t xml:space="preserve"> </t>
    </r>
    <r>
      <rPr>
        <sz val="12"/>
        <rFont val="標楷體"/>
        <family val="4"/>
      </rPr>
      <t>修</t>
    </r>
  </si>
  <si>
    <r>
      <rPr>
        <sz val="12"/>
        <rFont val="標楷體"/>
        <family val="4"/>
      </rPr>
      <t>製造程序與實習</t>
    </r>
  </si>
  <si>
    <r>
      <rPr>
        <sz val="12"/>
        <rFont val="標楷體"/>
        <family val="4"/>
      </rPr>
      <t>職涯能力輔導</t>
    </r>
  </si>
  <si>
    <t>數位造型設計Ⅱ
(TQC+商品造形設計證照)</t>
  </si>
  <si>
    <t>※數位插畫設計
(TQC+電腦繪圖設計證照)</t>
  </si>
  <si>
    <t>＃參數實體設計
(TQC+實體設計證照)</t>
  </si>
  <si>
    <r>
      <rPr>
        <sz val="11"/>
        <rFont val="新細明體"/>
        <family val="1"/>
      </rPr>
      <t>（</t>
    </r>
    <r>
      <rPr>
        <sz val="11"/>
        <rFont val="Times New Roman"/>
        <family val="1"/>
      </rPr>
      <t>5</t>
    </r>
    <r>
      <rPr>
        <sz val="11"/>
        <rFont val="標楷體"/>
        <family val="4"/>
      </rPr>
      <t>）三上暑期專業實務實習</t>
    </r>
    <r>
      <rPr>
        <sz val="11"/>
        <rFont val="Times New Roman"/>
        <family val="1"/>
      </rPr>
      <t>(3</t>
    </r>
    <r>
      <rPr>
        <sz val="11"/>
        <rFont val="標楷體"/>
        <family val="4"/>
      </rPr>
      <t>學分</t>
    </r>
    <r>
      <rPr>
        <sz val="11"/>
        <rFont val="Times New Roman"/>
        <family val="1"/>
      </rPr>
      <t>)</t>
    </r>
    <r>
      <rPr>
        <sz val="11"/>
        <rFont val="標楷體"/>
        <family val="4"/>
      </rPr>
      <t>為實習時數滿</t>
    </r>
    <r>
      <rPr>
        <sz val="11"/>
        <rFont val="Times New Roman"/>
        <family val="1"/>
      </rPr>
      <t>320</t>
    </r>
    <r>
      <rPr>
        <sz val="11"/>
        <rFont val="標楷體"/>
        <family val="4"/>
      </rPr>
      <t>小時的必修課程，可配合實習單位於任一暑假修習；三下專業實務實習及報告Ⅰ</t>
    </r>
    <r>
      <rPr>
        <sz val="11"/>
        <rFont val="Times New Roman"/>
        <family val="1"/>
      </rPr>
      <t>(10</t>
    </r>
    <r>
      <rPr>
        <sz val="11"/>
        <rFont val="標楷體"/>
        <family val="4"/>
      </rPr>
      <t>學分</t>
    </r>
    <r>
      <rPr>
        <sz val="11"/>
        <rFont val="Times New Roman"/>
        <family val="1"/>
      </rPr>
      <t>)</t>
    </r>
    <r>
      <rPr>
        <sz val="11"/>
        <rFont val="標楷體"/>
        <family val="4"/>
      </rPr>
      <t>、四上專業實務實習及報告Ⅱ(</t>
    </r>
    <r>
      <rPr>
        <sz val="11"/>
        <rFont val="Times New Roman"/>
        <family val="1"/>
      </rPr>
      <t>10</t>
    </r>
    <r>
      <rPr>
        <sz val="11"/>
        <rFont val="標楷體"/>
        <family val="4"/>
      </rPr>
      <t>學分)為全學期(</t>
    </r>
    <r>
      <rPr>
        <sz val="11"/>
        <rFont val="Times New Roman"/>
        <family val="1"/>
      </rPr>
      <t>4.5</t>
    </r>
    <r>
      <rPr>
        <sz val="11"/>
        <rFont val="標楷體"/>
        <family val="4"/>
      </rPr>
      <t>個月)的選修課程，可配合實習單位於三下或四上修習，並依本系專業實務實習要點辦理。</t>
    </r>
  </si>
  <si>
    <r>
      <rPr>
        <sz val="11"/>
        <color indexed="10"/>
        <rFont val="標楷體"/>
        <family val="4"/>
      </rPr>
      <t>（</t>
    </r>
    <r>
      <rPr>
        <sz val="11"/>
        <color indexed="10"/>
        <rFont val="Times New Roman"/>
        <family val="1"/>
      </rPr>
      <t>1</t>
    </r>
    <r>
      <rPr>
        <sz val="11"/>
        <color indexed="10"/>
        <rFont val="標楷體"/>
        <family val="4"/>
      </rPr>
      <t>）本表適用於</t>
    </r>
    <r>
      <rPr>
        <sz val="11"/>
        <color indexed="10"/>
        <rFont val="Times New Roman"/>
        <family val="1"/>
      </rPr>
      <t>106</t>
    </r>
    <r>
      <rPr>
        <sz val="11"/>
        <color indexed="10"/>
        <rFont val="標楷體"/>
        <family val="4"/>
      </rPr>
      <t>學年度日四技入學生</t>
    </r>
    <r>
      <rPr>
        <sz val="11"/>
        <color indexed="10"/>
        <rFont val="Times New Roman"/>
        <family val="1"/>
      </rPr>
      <t>,</t>
    </r>
    <r>
      <rPr>
        <sz val="11"/>
        <color indexed="10"/>
        <rFont val="標楷體"/>
        <family val="4"/>
      </rPr>
      <t>畢業學分至少</t>
    </r>
    <r>
      <rPr>
        <sz val="11"/>
        <color indexed="10"/>
        <rFont val="Times New Roman"/>
        <family val="1"/>
      </rPr>
      <t>128</t>
    </r>
    <r>
      <rPr>
        <sz val="11"/>
        <color indexed="10"/>
        <rFont val="標楷體"/>
        <family val="4"/>
      </rPr>
      <t>學分；一上模型製作Ⅰ、一下模型製作Ⅱ、二上製造程序與實習</t>
    </r>
    <r>
      <rPr>
        <sz val="11"/>
        <color indexed="10"/>
        <rFont val="Times New Roman"/>
        <family val="1"/>
      </rPr>
      <t xml:space="preserve"> </t>
    </r>
    <r>
      <rPr>
        <sz val="11"/>
        <color indexed="10"/>
        <rFont val="標楷體"/>
        <family val="4"/>
      </rPr>
      <t>均採分組教學</t>
    </r>
    <r>
      <rPr>
        <sz val="11"/>
        <color indexed="10"/>
        <rFont val="Times New Roman"/>
        <family val="1"/>
      </rPr>
      <t xml:space="preserve"> </t>
    </r>
    <r>
      <rPr>
        <sz val="11"/>
        <color indexed="10"/>
        <rFont val="標楷體"/>
        <family val="4"/>
      </rPr>
      <t>需額外增加時數</t>
    </r>
    <r>
      <rPr>
        <sz val="11"/>
        <color indexed="10"/>
        <rFont val="Times New Roman"/>
        <family val="1"/>
      </rPr>
      <t>9</t>
    </r>
    <r>
      <rPr>
        <sz val="11"/>
        <color indexed="10"/>
        <rFont val="標楷體"/>
        <family val="4"/>
      </rPr>
      <t>小時</t>
    </r>
    <r>
      <rPr>
        <sz val="11"/>
        <color indexed="10"/>
        <rFont val="Times New Roman"/>
        <family val="1"/>
      </rPr>
      <t xml:space="preserve">  </t>
    </r>
    <r>
      <rPr>
        <sz val="11"/>
        <color indexed="10"/>
        <rFont val="標楷體"/>
        <family val="4"/>
      </rPr>
      <t>故總時數為</t>
    </r>
    <r>
      <rPr>
        <sz val="11"/>
        <color indexed="10"/>
        <rFont val="Times New Roman"/>
        <family val="1"/>
      </rPr>
      <t>141+9=150</t>
    </r>
  </si>
  <si>
    <r>
      <t xml:space="preserve">           </t>
    </r>
    <r>
      <rPr>
        <sz val="16"/>
        <rFont val="標楷體"/>
        <family val="4"/>
      </rPr>
      <t>東南科技大學</t>
    </r>
    <r>
      <rPr>
        <sz val="16"/>
        <rFont val="Times New Roman"/>
        <family val="1"/>
      </rPr>
      <t xml:space="preserve">  106</t>
    </r>
    <r>
      <rPr>
        <sz val="16"/>
        <rFont val="標楷體"/>
        <family val="4"/>
      </rPr>
      <t>學年度</t>
    </r>
    <r>
      <rPr>
        <sz val="16"/>
        <rFont val="Times New Roman"/>
        <family val="1"/>
      </rPr>
      <t xml:space="preserve"> </t>
    </r>
    <r>
      <rPr>
        <sz val="16"/>
        <rFont val="標楷體"/>
        <family val="4"/>
      </rPr>
      <t>日間部四年制</t>
    </r>
    <r>
      <rPr>
        <sz val="16"/>
        <rFont val="Times New Roman"/>
        <family val="1"/>
      </rPr>
      <t xml:space="preserve">    </t>
    </r>
    <r>
      <rPr>
        <sz val="16"/>
        <rFont val="標楷體"/>
        <family val="4"/>
      </rPr>
      <t>創新設計學院</t>
    </r>
    <r>
      <rPr>
        <sz val="16"/>
        <rFont val="Times New Roman"/>
        <family val="1"/>
      </rPr>
      <t xml:space="preserve">  </t>
    </r>
    <r>
      <rPr>
        <sz val="16"/>
        <rFont val="標楷體"/>
        <family val="4"/>
      </rPr>
      <t>創意產品設計系</t>
    </r>
    <r>
      <rPr>
        <sz val="16"/>
        <rFont val="Times New Roman"/>
        <family val="1"/>
      </rPr>
      <t xml:space="preserve">   </t>
    </r>
    <r>
      <rPr>
        <sz val="16"/>
        <rFont val="標楷體"/>
        <family val="4"/>
      </rPr>
      <t>應修學分時數表</t>
    </r>
    <r>
      <rPr>
        <sz val="16"/>
        <rFont val="Times New Roman"/>
        <family val="1"/>
      </rPr>
      <t xml:space="preserve">     </t>
    </r>
    <r>
      <rPr>
        <sz val="12"/>
        <rFont val="Times New Roman"/>
        <family val="1"/>
      </rPr>
      <t xml:space="preserve">                                                  107</t>
    </r>
    <r>
      <rPr>
        <sz val="12"/>
        <rFont val="標楷體"/>
        <family val="4"/>
      </rPr>
      <t>年</t>
    </r>
    <r>
      <rPr>
        <sz val="12"/>
        <rFont val="Times New Roman"/>
        <family val="1"/>
      </rPr>
      <t>6</t>
    </r>
    <r>
      <rPr>
        <sz val="12"/>
        <rFont val="標楷體"/>
        <family val="4"/>
      </rPr>
      <t>月</t>
    </r>
    <r>
      <rPr>
        <sz val="12"/>
        <rFont val="Times New Roman"/>
        <family val="1"/>
      </rPr>
      <t>6</t>
    </r>
    <r>
      <rPr>
        <sz val="12"/>
        <rFont val="標楷體"/>
        <family val="4"/>
      </rPr>
      <t>日</t>
    </r>
    <r>
      <rPr>
        <sz val="12"/>
        <rFont val="Times New Roman"/>
        <family val="1"/>
      </rPr>
      <t xml:space="preserve"> </t>
    </r>
    <r>
      <rPr>
        <sz val="12"/>
        <rFont val="標楷體"/>
        <family val="4"/>
      </rPr>
      <t>教務會議修正通過</t>
    </r>
    <r>
      <rPr>
        <sz val="12"/>
        <rFont val="Times New Roman"/>
        <family val="1"/>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</si>
</sst>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Red]\(0\)"/>
  </numFmts>
  <fonts count="59">
    <font>
      <sz val="12"/>
      <name val="新細明體"/>
      <family val="1"/>
    </font>
    <font>
      <u val="single"/>
      <sz val="9"/>
      <color indexed="36"/>
      <name val="新細明體"/>
      <family val="1"/>
    </font>
    <font>
      <u val="single"/>
      <sz val="9"/>
      <color indexed="12"/>
      <name val="新細明體"/>
      <family val="1"/>
    </font>
    <font>
      <sz val="9"/>
      <name val="新細明體"/>
      <family val="1"/>
    </font>
    <font>
      <sz val="12"/>
      <name val="Times New Roman"/>
      <family val="1"/>
    </font>
    <font>
      <sz val="11"/>
      <name val="Times New Roman"/>
      <family val="1"/>
    </font>
    <font>
      <sz val="12"/>
      <name val="標楷體"/>
      <family val="4"/>
    </font>
    <font>
      <sz val="16"/>
      <name val="標楷體"/>
      <family val="4"/>
    </font>
    <font>
      <sz val="11"/>
      <name val="標楷體"/>
      <family val="4"/>
    </font>
    <font>
      <sz val="10"/>
      <name val="標楷體"/>
      <family val="4"/>
    </font>
    <font>
      <sz val="10"/>
      <name val="Times New Roman"/>
      <family val="1"/>
    </font>
    <font>
      <sz val="16"/>
      <name val="Times New Roman"/>
      <family val="1"/>
    </font>
    <font>
      <sz val="12"/>
      <color indexed="8"/>
      <name val="標楷體"/>
      <family val="4"/>
    </font>
    <font>
      <b/>
      <sz val="12"/>
      <name val="Times New Roman"/>
      <family val="1"/>
    </font>
    <font>
      <sz val="10"/>
      <name val="細明體"/>
      <family val="3"/>
    </font>
    <font>
      <sz val="9"/>
      <name val="標楷體"/>
      <family val="4"/>
    </font>
    <font>
      <sz val="9"/>
      <name val="Times New Roman"/>
      <family val="1"/>
    </font>
    <font>
      <sz val="11"/>
      <name val="新細明體"/>
      <family val="1"/>
    </font>
    <font>
      <sz val="11"/>
      <color indexed="10"/>
      <name val="標楷體"/>
      <family val="4"/>
    </font>
    <font>
      <sz val="11"/>
      <color indexed="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indexed="10"/>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FF0000"/>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92D050"/>
        <bgColor indexed="64"/>
      </patternFill>
    </fill>
  </fills>
  <borders count="8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color indexed="63"/>
      </bottom>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medium"/>
      <right style="thin"/>
      <top>
        <color indexed="63"/>
      </top>
      <bottom>
        <color indexed="63"/>
      </bottom>
    </border>
    <border>
      <left style="thin"/>
      <right style="thick"/>
      <top style="thin"/>
      <bottom style="thin"/>
    </border>
    <border>
      <left style="thin"/>
      <right style="thick"/>
      <top>
        <color indexed="63"/>
      </top>
      <bottom style="thin"/>
    </border>
    <border>
      <left style="thin"/>
      <right style="thick"/>
      <top style="thin"/>
      <bottom>
        <color indexed="63"/>
      </bottom>
    </border>
    <border>
      <left style="medium"/>
      <right style="thin"/>
      <top style="thick"/>
      <bottom style="thin"/>
    </border>
    <border>
      <left style="thin"/>
      <right style="thin"/>
      <top style="thick"/>
      <bottom style="thin"/>
    </border>
    <border>
      <left>
        <color indexed="63"/>
      </left>
      <right style="thick"/>
      <top style="thin"/>
      <bottom style="thin"/>
    </border>
    <border>
      <left style="thin"/>
      <right>
        <color indexed="63"/>
      </right>
      <top style="medium"/>
      <bottom style="thin"/>
    </border>
    <border>
      <left>
        <color indexed="63"/>
      </left>
      <right>
        <color indexed="63"/>
      </right>
      <top style="medium"/>
      <bottom>
        <color indexed="63"/>
      </bottom>
    </border>
    <border>
      <left>
        <color indexed="63"/>
      </left>
      <right style="thick"/>
      <top style="medium"/>
      <bottom>
        <color indexed="63"/>
      </bottom>
    </border>
    <border>
      <left style="thin"/>
      <right style="thick"/>
      <top style="thin"/>
      <bottom style="medium"/>
    </border>
    <border>
      <left style="thick"/>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ck"/>
      <top style="medium"/>
      <bottom>
        <color indexed="63"/>
      </bottom>
    </border>
    <border>
      <left style="thin"/>
      <right style="thick"/>
      <top>
        <color indexed="63"/>
      </top>
      <bottom>
        <color indexed="63"/>
      </bottom>
    </border>
    <border>
      <left style="thin"/>
      <right>
        <color indexed="63"/>
      </right>
      <top style="thin"/>
      <bottom>
        <color indexed="63"/>
      </bottom>
    </border>
    <border>
      <left>
        <color indexed="63"/>
      </left>
      <right style="thick"/>
      <top style="thin"/>
      <bottom>
        <color indexed="63"/>
      </bottom>
    </border>
    <border>
      <left style="thin"/>
      <right>
        <color indexed="63"/>
      </right>
      <top>
        <color indexed="63"/>
      </top>
      <bottom style="thin"/>
    </border>
    <border>
      <left>
        <color indexed="63"/>
      </left>
      <right style="thick"/>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ck"/>
      <right>
        <color indexed="63"/>
      </right>
      <top style="medium"/>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thin"/>
      <bottom style="thin"/>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color indexed="63"/>
      </top>
      <bottom>
        <color indexed="63"/>
      </bottom>
    </border>
    <border>
      <left>
        <color indexed="63"/>
      </left>
      <right>
        <color indexed="63"/>
      </right>
      <top>
        <color indexed="63"/>
      </top>
      <bottom style="medium"/>
    </border>
    <border>
      <left>
        <color indexed="63"/>
      </left>
      <right style="thick"/>
      <top>
        <color indexed="63"/>
      </top>
      <bottom style="medium"/>
    </border>
    <border>
      <left>
        <color indexed="63"/>
      </left>
      <right>
        <color indexed="63"/>
      </right>
      <top style="thin"/>
      <bottom>
        <color indexed="63"/>
      </bottom>
    </border>
    <border>
      <left style="thick"/>
      <right style="thin"/>
      <top style="thin"/>
      <bottom>
        <color indexed="63"/>
      </bottom>
    </border>
    <border>
      <left>
        <color indexed="63"/>
      </left>
      <right style="thin"/>
      <top style="thin"/>
      <bottom>
        <color indexed="63"/>
      </bottom>
    </border>
    <border>
      <left style="thick"/>
      <right>
        <color indexed="63"/>
      </right>
      <top style="thin"/>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color indexed="63"/>
      </left>
      <right>
        <color indexed="63"/>
      </right>
      <top>
        <color indexed="63"/>
      </top>
      <bottom style="thin"/>
    </border>
    <border>
      <left style="thick"/>
      <right style="thin"/>
      <top style="thin"/>
      <bottom style="thin"/>
    </border>
    <border>
      <left>
        <color indexed="63"/>
      </left>
      <right style="thin"/>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style="thick"/>
      <right>
        <color indexed="63"/>
      </right>
      <top style="thick"/>
      <bottom style="thin"/>
    </border>
    <border>
      <left>
        <color indexed="63"/>
      </left>
      <right style="medium"/>
      <top style="thin"/>
      <bottom>
        <color indexed="63"/>
      </bottom>
    </border>
    <border>
      <left style="thick"/>
      <right>
        <color indexed="63"/>
      </right>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medium"/>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213">
    <xf numFmtId="0" fontId="0" fillId="0" borderId="0" xfId="0"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xf>
    <xf numFmtId="0" fontId="5" fillId="0" borderId="0" xfId="0" applyFont="1" applyFill="1" applyAlignment="1">
      <alignment horizontal="center"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0" xfId="0" applyFont="1" applyFill="1" applyAlignment="1">
      <alignment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5" fillId="0" borderId="14"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wrapText="1"/>
    </xf>
    <xf numFmtId="0" fontId="5" fillId="0" borderId="1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4"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left" vertical="center" wrapText="1"/>
    </xf>
    <xf numFmtId="0" fontId="4" fillId="0" borderId="21" xfId="0" applyFont="1" applyFill="1" applyBorder="1" applyAlignment="1">
      <alignment horizontal="center" vertical="center"/>
    </xf>
    <xf numFmtId="0" fontId="6" fillId="0" borderId="14" xfId="0" applyFont="1" applyFill="1" applyBorder="1" applyAlignment="1">
      <alignment horizontal="left" vertical="center" wrapText="1"/>
    </xf>
    <xf numFmtId="0" fontId="8" fillId="0" borderId="22" xfId="0" applyFont="1" applyFill="1" applyBorder="1" applyAlignment="1">
      <alignment vertical="center"/>
    </xf>
    <xf numFmtId="0" fontId="4"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6" fillId="0" borderId="20" xfId="0" applyFont="1" applyFill="1" applyBorder="1" applyAlignment="1">
      <alignment vertical="center"/>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6" fillId="0" borderId="10"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9" xfId="0" applyFont="1" applyFill="1" applyBorder="1" applyAlignment="1">
      <alignment horizontal="center" vertical="center"/>
    </xf>
    <xf numFmtId="0" fontId="14" fillId="0" borderId="30" xfId="0" applyFont="1" applyFill="1" applyBorder="1" applyAlignment="1">
      <alignment horizontal="left" vertical="center" wrapText="1"/>
    </xf>
    <xf numFmtId="0" fontId="14" fillId="0" borderId="31" xfId="0" applyFont="1" applyFill="1" applyBorder="1" applyAlignment="1">
      <alignment horizontal="left" vertical="center" wrapText="1"/>
    </xf>
    <xf numFmtId="0" fontId="6" fillId="0" borderId="0" xfId="0" applyFont="1" applyFill="1" applyAlignment="1">
      <alignment vertical="center"/>
    </xf>
    <xf numFmtId="0" fontId="6" fillId="0" borderId="0" xfId="0" applyFont="1" applyFill="1" applyAlignment="1">
      <alignment vertical="center"/>
    </xf>
    <xf numFmtId="0" fontId="6" fillId="0" borderId="11" xfId="0" applyFont="1" applyFill="1" applyBorder="1" applyAlignment="1">
      <alignment horizontal="left" vertical="center" wrapText="1"/>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21" xfId="0" applyFont="1" applyFill="1" applyBorder="1" applyAlignment="1">
      <alignment horizontal="left" vertical="center" wrapText="1"/>
    </xf>
    <xf numFmtId="0" fontId="5" fillId="0" borderId="10" xfId="0" applyFont="1" applyFill="1" applyBorder="1" applyAlignment="1">
      <alignment vertical="center" wrapText="1"/>
    </xf>
    <xf numFmtId="0" fontId="4" fillId="0" borderId="12" xfId="0" applyFont="1" applyFill="1" applyBorder="1" applyAlignment="1">
      <alignment horizontal="center" vertical="center"/>
    </xf>
    <xf numFmtId="0" fontId="4" fillId="0" borderId="32" xfId="0" applyFont="1" applyFill="1" applyBorder="1" applyAlignment="1">
      <alignment horizontal="center" vertical="center"/>
    </xf>
    <xf numFmtId="0" fontId="14" fillId="0" borderId="3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ont="1" applyFill="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9" xfId="0" applyFont="1" applyFill="1" applyBorder="1" applyAlignment="1">
      <alignment vertical="center"/>
    </xf>
    <xf numFmtId="0" fontId="6" fillId="0" borderId="12" xfId="0" applyFont="1" applyFill="1" applyBorder="1" applyAlignment="1">
      <alignment horizontal="left" vertical="center" wrapText="1"/>
    </xf>
    <xf numFmtId="0" fontId="5" fillId="0" borderId="12"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6" fillId="33" borderId="10" xfId="0" applyFont="1" applyFill="1" applyBorder="1" applyAlignment="1">
      <alignment vertical="center"/>
    </xf>
    <xf numFmtId="0" fontId="6" fillId="0" borderId="13" xfId="0" applyFont="1" applyFill="1" applyBorder="1" applyAlignment="1">
      <alignment horizontal="center" vertical="center"/>
    </xf>
    <xf numFmtId="0" fontId="8" fillId="0" borderId="10" xfId="0" applyFont="1" applyFill="1" applyBorder="1" applyAlignment="1">
      <alignment vertical="center"/>
    </xf>
    <xf numFmtId="0" fontId="8" fillId="0" borderId="10" xfId="0" applyFont="1" applyFill="1" applyBorder="1" applyAlignment="1">
      <alignment vertical="center" wrapText="1"/>
    </xf>
    <xf numFmtId="0" fontId="6" fillId="0" borderId="12"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0" xfId="0" applyFont="1" applyFill="1" applyBorder="1" applyAlignment="1">
      <alignment vertical="center" wrapText="1"/>
    </xf>
    <xf numFmtId="0" fontId="56" fillId="33" borderId="19" xfId="0" applyFont="1" applyFill="1" applyBorder="1" applyAlignment="1">
      <alignment horizontal="left" vertical="center" wrapText="1"/>
    </xf>
    <xf numFmtId="0" fontId="57" fillId="33" borderId="20"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23" xfId="0" applyFont="1" applyFill="1" applyBorder="1" applyAlignment="1">
      <alignment horizontal="center" vertical="center"/>
    </xf>
    <xf numFmtId="0" fontId="6" fillId="33" borderId="10" xfId="0" applyFont="1" applyFill="1" applyBorder="1" applyAlignment="1">
      <alignment horizontal="left" vertical="center" wrapText="1"/>
    </xf>
    <xf numFmtId="0" fontId="6" fillId="33" borderId="20" xfId="0" applyFont="1" applyFill="1" applyBorder="1" applyAlignment="1">
      <alignment vertical="center"/>
    </xf>
    <xf numFmtId="0" fontId="4" fillId="33" borderId="23"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4" fillId="0" borderId="48" xfId="0" applyFont="1" applyFill="1" applyBorder="1" applyAlignment="1">
      <alignment horizontal="center" vertical="center"/>
    </xf>
    <xf numFmtId="0" fontId="4" fillId="0" borderId="4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49"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19"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39"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67" xfId="0" applyFont="1" applyFill="1" applyBorder="1" applyAlignment="1">
      <alignment vertical="center" textRotation="255"/>
    </xf>
    <xf numFmtId="0" fontId="4" fillId="0" borderId="63" xfId="0" applyFont="1" applyFill="1" applyBorder="1" applyAlignment="1">
      <alignment vertical="center" textRotation="255"/>
    </xf>
    <xf numFmtId="0" fontId="4" fillId="0" borderId="68" xfId="0" applyFont="1" applyFill="1" applyBorder="1" applyAlignment="1">
      <alignment vertical="center" textRotation="255"/>
    </xf>
    <xf numFmtId="0" fontId="4" fillId="0" borderId="0" xfId="0" applyFont="1" applyFill="1" applyBorder="1" applyAlignment="1">
      <alignment vertical="center" textRotation="255"/>
    </xf>
    <xf numFmtId="0" fontId="4" fillId="0" borderId="69" xfId="0" applyFont="1" applyFill="1" applyBorder="1" applyAlignment="1">
      <alignment vertical="center" textRotation="255"/>
    </xf>
    <xf numFmtId="0" fontId="4" fillId="0" borderId="70" xfId="0" applyFont="1" applyFill="1" applyBorder="1" applyAlignment="1">
      <alignment vertical="center" textRotation="255"/>
    </xf>
    <xf numFmtId="0" fontId="15" fillId="0" borderId="3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 fillId="0" borderId="34" xfId="0" applyFont="1" applyFill="1" applyBorder="1" applyAlignment="1">
      <alignment horizontal="center" vertical="center"/>
    </xf>
    <xf numFmtId="0" fontId="6" fillId="0" borderId="1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67" xfId="0" applyFont="1" applyFill="1" applyBorder="1" applyAlignment="1">
      <alignment vertical="center" textRotation="255" wrapText="1"/>
    </xf>
    <xf numFmtId="0" fontId="4" fillId="0" borderId="63" xfId="0" applyFont="1" applyFill="1" applyBorder="1" applyAlignment="1">
      <alignment vertical="center" textRotation="255" wrapText="1"/>
    </xf>
    <xf numFmtId="0" fontId="4" fillId="0" borderId="69" xfId="0" applyFont="1" applyFill="1" applyBorder="1" applyAlignment="1">
      <alignment vertical="center" textRotation="255" wrapText="1"/>
    </xf>
    <xf numFmtId="0" fontId="4" fillId="0" borderId="70" xfId="0" applyFont="1" applyFill="1" applyBorder="1" applyAlignment="1">
      <alignment vertical="center" textRotation="255" wrapText="1"/>
    </xf>
    <xf numFmtId="0" fontId="10" fillId="0" borderId="67" xfId="0" applyFont="1" applyFill="1" applyBorder="1" applyAlignment="1">
      <alignment vertical="center" textRotation="255" wrapText="1"/>
    </xf>
    <xf numFmtId="0" fontId="5" fillId="0" borderId="63" xfId="0" applyFont="1" applyFill="1" applyBorder="1" applyAlignment="1">
      <alignment vertical="center" textRotation="255" wrapText="1"/>
    </xf>
    <xf numFmtId="0" fontId="5" fillId="0" borderId="68" xfId="0" applyFont="1" applyFill="1" applyBorder="1" applyAlignment="1">
      <alignment vertical="center" textRotation="255" wrapText="1"/>
    </xf>
    <xf numFmtId="0" fontId="5" fillId="0" borderId="0" xfId="0" applyFont="1" applyFill="1" applyBorder="1" applyAlignment="1">
      <alignment vertical="center" textRotation="255" wrapText="1"/>
    </xf>
    <xf numFmtId="0" fontId="5" fillId="0" borderId="69" xfId="0" applyFont="1" applyFill="1" applyBorder="1" applyAlignment="1">
      <alignment vertical="center" textRotation="255" wrapText="1"/>
    </xf>
    <xf numFmtId="0" fontId="5" fillId="0" borderId="70" xfId="0" applyFont="1" applyFill="1" applyBorder="1" applyAlignment="1">
      <alignment vertical="center" textRotation="255" wrapText="1"/>
    </xf>
    <xf numFmtId="0" fontId="4" fillId="0" borderId="67" xfId="0" applyFont="1" applyFill="1" applyBorder="1" applyAlignment="1">
      <alignment horizontal="center" vertical="center" textRotation="255"/>
    </xf>
    <xf numFmtId="0" fontId="4" fillId="0" borderId="63" xfId="0" applyFont="1" applyFill="1" applyBorder="1" applyAlignment="1">
      <alignment horizontal="center" vertical="center" textRotation="255"/>
    </xf>
    <xf numFmtId="0" fontId="4" fillId="0" borderId="68"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9" fillId="0" borderId="65"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11"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77" xfId="0" applyFont="1" applyFill="1" applyBorder="1" applyAlignment="1">
      <alignment horizontal="center" vertical="center"/>
    </xf>
    <xf numFmtId="0" fontId="6" fillId="0" borderId="6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0" xfId="0" applyFont="1" applyFill="1" applyBorder="1" applyAlignment="1">
      <alignment horizontal="left" vertical="center" wrapText="1"/>
    </xf>
    <xf numFmtId="0" fontId="13" fillId="0" borderId="20" xfId="0" applyFont="1" applyFill="1" applyBorder="1" applyAlignment="1">
      <alignment horizontal="center" vertical="center"/>
    </xf>
    <xf numFmtId="0" fontId="4" fillId="0" borderId="78" xfId="0" applyFont="1" applyFill="1" applyBorder="1" applyAlignment="1">
      <alignment horizontal="center" vertical="center" textRotation="255"/>
    </xf>
    <xf numFmtId="0" fontId="4" fillId="0" borderId="57" xfId="0" applyFont="1" applyFill="1" applyBorder="1" applyAlignment="1">
      <alignment horizontal="center" vertical="center" textRotation="255"/>
    </xf>
    <xf numFmtId="0" fontId="4" fillId="0" borderId="79"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16" fillId="0" borderId="1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59" xfId="0" applyFont="1" applyFill="1" applyBorder="1" applyAlignment="1">
      <alignment horizontal="center" vertical="center"/>
    </xf>
    <xf numFmtId="0" fontId="5" fillId="0" borderId="80"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7" fillId="33" borderId="19"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7" fillId="33" borderId="83" xfId="0" applyFont="1" applyFill="1" applyBorder="1" applyAlignment="1">
      <alignment horizontal="center" vertical="center" wrapText="1"/>
    </xf>
    <xf numFmtId="0" fontId="5" fillId="0" borderId="84" xfId="0" applyFont="1" applyFill="1" applyBorder="1" applyAlignment="1">
      <alignment horizontal="center" vertical="center"/>
    </xf>
    <xf numFmtId="0" fontId="5" fillId="0" borderId="13" xfId="0" applyFont="1" applyFill="1" applyBorder="1" applyAlignment="1">
      <alignment horizontal="center" vertical="center"/>
    </xf>
    <xf numFmtId="0" fontId="58" fillId="33" borderId="85" xfId="0" applyFont="1" applyFill="1" applyBorder="1" applyAlignment="1">
      <alignment horizontal="left" vertical="center" wrapText="1"/>
    </xf>
    <xf numFmtId="0" fontId="58" fillId="33" borderId="86" xfId="0" applyFont="1" applyFill="1" applyBorder="1" applyAlignment="1">
      <alignment horizontal="left" vertical="center" wrapText="1"/>
    </xf>
    <xf numFmtId="0" fontId="58" fillId="33" borderId="87" xfId="0" applyFont="1" applyFill="1" applyBorder="1" applyAlignment="1">
      <alignment horizontal="left" vertical="center" wrapText="1"/>
    </xf>
    <xf numFmtId="0" fontId="56" fillId="33" borderId="19" xfId="0" applyFont="1" applyFill="1" applyBorder="1" applyAlignment="1">
      <alignment horizontal="center" vertical="center" wrapText="1"/>
    </xf>
    <xf numFmtId="0" fontId="56" fillId="33" borderId="35" xfId="0" applyFont="1" applyFill="1" applyBorder="1" applyAlignment="1">
      <alignment horizontal="center" vertical="center" wrapText="1"/>
    </xf>
    <xf numFmtId="0" fontId="56" fillId="33" borderId="83" xfId="0" applyFont="1" applyFill="1" applyBorder="1" applyAlignment="1">
      <alignment horizontal="center" vertical="center" wrapText="1"/>
    </xf>
    <xf numFmtId="0" fontId="6" fillId="0" borderId="19"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56"/>
  <sheetViews>
    <sheetView tabSelected="1" zoomScale="90" zoomScaleNormal="90" zoomScalePageLayoutView="0" workbookViewId="0" topLeftCell="A1">
      <selection activeCell="V21" sqref="V21"/>
    </sheetView>
  </sheetViews>
  <sheetFormatPr defaultColWidth="9.00390625" defaultRowHeight="16.5"/>
  <cols>
    <col min="1" max="1" width="6.50390625" style="1" customWidth="1"/>
    <col min="2" max="2" width="3.875" style="1" bestFit="1" customWidth="1"/>
    <col min="3" max="3" width="22.50390625" style="1" customWidth="1"/>
    <col min="4" max="5" width="3.50390625" style="1" customWidth="1"/>
    <col min="6" max="6" width="4.375" style="1" customWidth="1"/>
    <col min="7" max="7" width="3.625" style="1" customWidth="1"/>
    <col min="8" max="8" width="25.625" style="1" customWidth="1"/>
    <col min="9" max="9" width="6.00390625" style="1" customWidth="1"/>
    <col min="10" max="10" width="3.75390625" style="1" customWidth="1"/>
    <col min="11" max="11" width="4.875" style="1" customWidth="1"/>
    <col min="12" max="12" width="3.625" style="1" customWidth="1"/>
    <col min="13" max="13" width="28.375" style="1" customWidth="1"/>
    <col min="14" max="14" width="4.875" style="1" customWidth="1"/>
    <col min="15" max="15" width="4.625" style="1" customWidth="1"/>
    <col min="16" max="16" width="4.125" style="1" customWidth="1"/>
    <col min="17" max="17" width="4.50390625" style="1" customWidth="1"/>
    <col min="18" max="18" width="25.00390625" style="1" bestFit="1" customWidth="1"/>
    <col min="19" max="19" width="4.50390625" style="1" bestFit="1" customWidth="1"/>
    <col min="20" max="20" width="4.75390625" style="1" customWidth="1"/>
    <col min="21" max="21" width="5.125" style="1" customWidth="1"/>
    <col min="22" max="22" width="6.00390625" style="1" customWidth="1"/>
    <col min="23" max="16384" width="9.00390625" style="1" customWidth="1"/>
  </cols>
  <sheetData>
    <row r="1" spans="1:22" ht="29.25" customHeight="1" thickBot="1">
      <c r="A1" s="172" t="s">
        <v>121</v>
      </c>
      <c r="B1" s="172"/>
      <c r="C1" s="172"/>
      <c r="D1" s="172"/>
      <c r="E1" s="172"/>
      <c r="F1" s="172"/>
      <c r="G1" s="172"/>
      <c r="H1" s="172"/>
      <c r="I1" s="172"/>
      <c r="J1" s="172"/>
      <c r="K1" s="172"/>
      <c r="L1" s="172"/>
      <c r="M1" s="172"/>
      <c r="N1" s="172"/>
      <c r="O1" s="172"/>
      <c r="P1" s="172"/>
      <c r="Q1" s="172"/>
      <c r="R1" s="172"/>
      <c r="S1" s="172"/>
      <c r="T1" s="172"/>
      <c r="U1" s="172"/>
      <c r="V1" s="172"/>
    </row>
    <row r="2" spans="1:22" s="3" customFormat="1" ht="33.75" thickTop="1">
      <c r="A2" s="179" t="s">
        <v>2</v>
      </c>
      <c r="B2" s="175"/>
      <c r="C2" s="44" t="s">
        <v>64</v>
      </c>
      <c r="D2" s="173" t="s">
        <v>3</v>
      </c>
      <c r="E2" s="173"/>
      <c r="F2" s="173"/>
      <c r="G2" s="173"/>
      <c r="H2" s="45" t="s">
        <v>65</v>
      </c>
      <c r="I2" s="173" t="s">
        <v>4</v>
      </c>
      <c r="J2" s="173"/>
      <c r="K2" s="173"/>
      <c r="L2" s="173"/>
      <c r="M2" s="45" t="s">
        <v>66</v>
      </c>
      <c r="N2" s="174" t="s">
        <v>0</v>
      </c>
      <c r="O2" s="175"/>
      <c r="P2" s="175"/>
      <c r="Q2" s="176"/>
      <c r="R2" s="45" t="s">
        <v>67</v>
      </c>
      <c r="S2" s="174" t="s">
        <v>0</v>
      </c>
      <c r="T2" s="175"/>
      <c r="U2" s="175"/>
      <c r="V2" s="177"/>
    </row>
    <row r="3" spans="1:22" s="3" customFormat="1" ht="16.5">
      <c r="A3" s="140" t="s">
        <v>5</v>
      </c>
      <c r="B3" s="141"/>
      <c r="C3" s="46" t="s">
        <v>6</v>
      </c>
      <c r="D3" s="153" t="s">
        <v>7</v>
      </c>
      <c r="E3" s="153"/>
      <c r="F3" s="153" t="s">
        <v>8</v>
      </c>
      <c r="G3" s="153"/>
      <c r="H3" s="2" t="s">
        <v>6</v>
      </c>
      <c r="I3" s="153" t="s">
        <v>7</v>
      </c>
      <c r="J3" s="153"/>
      <c r="K3" s="153" t="s">
        <v>8</v>
      </c>
      <c r="L3" s="153"/>
      <c r="M3" s="2" t="s">
        <v>6</v>
      </c>
      <c r="N3" s="153" t="s">
        <v>7</v>
      </c>
      <c r="O3" s="153"/>
      <c r="P3" s="153" t="s">
        <v>8</v>
      </c>
      <c r="Q3" s="153"/>
      <c r="R3" s="2" t="s">
        <v>6</v>
      </c>
      <c r="S3" s="153" t="s">
        <v>7</v>
      </c>
      <c r="T3" s="153"/>
      <c r="U3" s="153" t="s">
        <v>8</v>
      </c>
      <c r="V3" s="178"/>
    </row>
    <row r="4" spans="1:22" ht="16.5">
      <c r="A4" s="159" t="s">
        <v>108</v>
      </c>
      <c r="B4" s="160"/>
      <c r="C4" s="24" t="s">
        <v>19</v>
      </c>
      <c r="D4" s="2">
        <v>2</v>
      </c>
      <c r="E4" s="2">
        <v>2</v>
      </c>
      <c r="F4" s="2">
        <v>2</v>
      </c>
      <c r="G4" s="2">
        <v>2</v>
      </c>
      <c r="H4" s="25" t="s">
        <v>20</v>
      </c>
      <c r="I4" s="2">
        <v>1</v>
      </c>
      <c r="J4" s="2">
        <v>2</v>
      </c>
      <c r="K4" s="2">
        <v>1</v>
      </c>
      <c r="L4" s="2">
        <v>2</v>
      </c>
      <c r="M4" s="25" t="s">
        <v>95</v>
      </c>
      <c r="N4" s="2">
        <v>2</v>
      </c>
      <c r="O4" s="2">
        <v>2</v>
      </c>
      <c r="P4" s="2"/>
      <c r="Q4" s="2"/>
      <c r="R4" s="4"/>
      <c r="S4" s="2"/>
      <c r="T4" s="2"/>
      <c r="U4" s="2"/>
      <c r="V4" s="40"/>
    </row>
    <row r="5" spans="1:22" ht="16.5">
      <c r="A5" s="161"/>
      <c r="B5" s="162"/>
      <c r="C5" s="24" t="s">
        <v>21</v>
      </c>
      <c r="D5" s="2">
        <v>2</v>
      </c>
      <c r="E5" s="2">
        <v>2</v>
      </c>
      <c r="F5" s="2">
        <v>2</v>
      </c>
      <c r="G5" s="2">
        <v>2</v>
      </c>
      <c r="H5" s="43" t="s">
        <v>22</v>
      </c>
      <c r="I5" s="2">
        <v>1</v>
      </c>
      <c r="J5" s="2">
        <v>1</v>
      </c>
      <c r="K5" s="2"/>
      <c r="L5" s="2"/>
      <c r="M5" s="77" t="s">
        <v>27</v>
      </c>
      <c r="N5" s="76"/>
      <c r="O5" s="76"/>
      <c r="P5" s="76">
        <v>2</v>
      </c>
      <c r="Q5" s="76">
        <v>2</v>
      </c>
      <c r="R5" s="4"/>
      <c r="S5" s="2"/>
      <c r="T5" s="2"/>
      <c r="U5" s="2"/>
      <c r="V5" s="40"/>
    </row>
    <row r="6" spans="1:22" ht="16.5">
      <c r="A6" s="161"/>
      <c r="B6" s="162"/>
      <c r="C6" s="24" t="s">
        <v>23</v>
      </c>
      <c r="D6" s="2">
        <v>1</v>
      </c>
      <c r="E6" s="2">
        <v>2</v>
      </c>
      <c r="F6" s="2">
        <v>1</v>
      </c>
      <c r="G6" s="2">
        <v>2</v>
      </c>
      <c r="H6" s="43" t="s">
        <v>24</v>
      </c>
      <c r="I6" s="2">
        <v>2</v>
      </c>
      <c r="J6" s="2">
        <v>2</v>
      </c>
      <c r="K6" s="2"/>
      <c r="L6" s="2"/>
      <c r="M6" s="71" t="s">
        <v>96</v>
      </c>
      <c r="N6" s="76"/>
      <c r="O6" s="76"/>
      <c r="P6" s="76">
        <v>2</v>
      </c>
      <c r="Q6" s="76">
        <v>2</v>
      </c>
      <c r="R6" s="4"/>
      <c r="S6" s="2"/>
      <c r="T6" s="2"/>
      <c r="U6" s="2"/>
      <c r="V6" s="40"/>
    </row>
    <row r="7" spans="1:22" ht="16.5">
      <c r="A7" s="161"/>
      <c r="B7" s="162"/>
      <c r="C7" s="24" t="s">
        <v>25</v>
      </c>
      <c r="D7" s="2"/>
      <c r="E7" s="2"/>
      <c r="F7" s="2">
        <v>1</v>
      </c>
      <c r="G7" s="2">
        <v>1</v>
      </c>
      <c r="H7" s="43" t="s">
        <v>26</v>
      </c>
      <c r="I7" s="2"/>
      <c r="J7" s="2"/>
      <c r="K7" s="2">
        <v>2</v>
      </c>
      <c r="L7" s="2">
        <v>2</v>
      </c>
      <c r="M7" s="4"/>
      <c r="N7" s="2"/>
      <c r="O7" s="2"/>
      <c r="P7" s="2"/>
      <c r="Q7" s="2"/>
      <c r="R7" s="4"/>
      <c r="S7" s="2"/>
      <c r="T7" s="2"/>
      <c r="U7" s="2"/>
      <c r="V7" s="40"/>
    </row>
    <row r="8" spans="1:22" ht="16.5">
      <c r="A8" s="161"/>
      <c r="B8" s="162"/>
      <c r="C8" s="24"/>
      <c r="D8" s="2"/>
      <c r="E8" s="2"/>
      <c r="F8" s="2"/>
      <c r="G8" s="2"/>
      <c r="H8" s="43"/>
      <c r="I8" s="2"/>
      <c r="J8" s="2"/>
      <c r="K8" s="2"/>
      <c r="L8" s="2"/>
      <c r="M8" s="4"/>
      <c r="N8" s="2"/>
      <c r="O8" s="2"/>
      <c r="P8" s="2"/>
      <c r="Q8" s="2"/>
      <c r="R8" s="4"/>
      <c r="S8" s="2"/>
      <c r="T8" s="2"/>
      <c r="U8" s="2"/>
      <c r="V8" s="40"/>
    </row>
    <row r="9" spans="1:22" ht="16.5">
      <c r="A9" s="161"/>
      <c r="B9" s="162"/>
      <c r="C9" s="14"/>
      <c r="D9" s="2"/>
      <c r="E9" s="2"/>
      <c r="F9" s="2"/>
      <c r="G9" s="2"/>
      <c r="H9" s="25"/>
      <c r="I9" s="2"/>
      <c r="J9" s="2"/>
      <c r="K9" s="2"/>
      <c r="L9" s="2"/>
      <c r="M9" s="4"/>
      <c r="N9" s="2"/>
      <c r="O9" s="2"/>
      <c r="P9" s="2"/>
      <c r="Q9" s="2"/>
      <c r="R9" s="4"/>
      <c r="S9" s="2"/>
      <c r="T9" s="2"/>
      <c r="U9" s="2"/>
      <c r="V9" s="40"/>
    </row>
    <row r="10" spans="1:22" ht="16.5">
      <c r="A10" s="163"/>
      <c r="B10" s="164"/>
      <c r="C10" s="46" t="s">
        <v>9</v>
      </c>
      <c r="D10" s="2">
        <f>SUM(D4:D9)</f>
        <v>5</v>
      </c>
      <c r="E10" s="2">
        <f>SUM(E4:E9)</f>
        <v>6</v>
      </c>
      <c r="F10" s="2">
        <f>SUM(F4:F9)</f>
        <v>6</v>
      </c>
      <c r="G10" s="2">
        <f>SUM(G4:G9)</f>
        <v>7</v>
      </c>
      <c r="H10" s="2" t="s">
        <v>9</v>
      </c>
      <c r="I10" s="2">
        <f>SUM(I4:I9)</f>
        <v>4</v>
      </c>
      <c r="J10" s="2">
        <f>SUM(J4:J9)</f>
        <v>5</v>
      </c>
      <c r="K10" s="2">
        <f>SUM(K4:K9)</f>
        <v>3</v>
      </c>
      <c r="L10" s="2">
        <f>SUM(L4:L9)</f>
        <v>4</v>
      </c>
      <c r="M10" s="2" t="s">
        <v>9</v>
      </c>
      <c r="N10" s="2">
        <f>SUM(N4:N9)</f>
        <v>2</v>
      </c>
      <c r="O10" s="2">
        <f>SUM(O4:O9)</f>
        <v>2</v>
      </c>
      <c r="P10" s="2">
        <f>SUM(P4:P9)</f>
        <v>4</v>
      </c>
      <c r="Q10" s="2">
        <f>SUM(Q4:Q9)</f>
        <v>4</v>
      </c>
      <c r="R10" s="2" t="s">
        <v>9</v>
      </c>
      <c r="S10" s="2">
        <f>SUM(S4:S9)</f>
        <v>0</v>
      </c>
      <c r="T10" s="2">
        <f>SUM(T4:T9)</f>
        <v>0</v>
      </c>
      <c r="U10" s="2">
        <f>SUM(U4:U9)</f>
        <v>0</v>
      </c>
      <c r="V10" s="40">
        <f>SUM(V4:V9)</f>
        <v>0</v>
      </c>
    </row>
    <row r="11" spans="1:22" ht="16.5">
      <c r="A11" s="155" t="s">
        <v>109</v>
      </c>
      <c r="B11" s="156"/>
      <c r="C11" s="24" t="s">
        <v>28</v>
      </c>
      <c r="D11" s="2"/>
      <c r="E11" s="2"/>
      <c r="F11" s="2">
        <v>2</v>
      </c>
      <c r="G11" s="2">
        <v>2</v>
      </c>
      <c r="H11" s="25" t="s">
        <v>29</v>
      </c>
      <c r="I11" s="2">
        <v>2</v>
      </c>
      <c r="J11" s="2">
        <v>2</v>
      </c>
      <c r="K11" s="2"/>
      <c r="L11" s="2"/>
      <c r="M11" s="4"/>
      <c r="N11" s="2"/>
      <c r="O11" s="2"/>
      <c r="P11" s="2"/>
      <c r="Q11" s="2"/>
      <c r="R11" s="4"/>
      <c r="S11" s="2"/>
      <c r="T11" s="2"/>
      <c r="U11" s="2"/>
      <c r="V11" s="40"/>
    </row>
    <row r="12" spans="1:22" ht="23.25" customHeight="1">
      <c r="A12" s="157"/>
      <c r="B12" s="158"/>
      <c r="C12" s="46" t="s">
        <v>110</v>
      </c>
      <c r="D12" s="2">
        <f>SUM(D11:D11)</f>
        <v>0</v>
      </c>
      <c r="E12" s="2">
        <f>SUM(E11:E11)</f>
        <v>0</v>
      </c>
      <c r="F12" s="2">
        <f>SUM(F11:F11)</f>
        <v>2</v>
      </c>
      <c r="G12" s="2">
        <f>SUM(G11:G11)</f>
        <v>2</v>
      </c>
      <c r="H12" s="2" t="s">
        <v>110</v>
      </c>
      <c r="I12" s="2">
        <f>SUM(I11:I11)</f>
        <v>2</v>
      </c>
      <c r="J12" s="2">
        <f>SUM(J11:J11)</f>
        <v>2</v>
      </c>
      <c r="K12" s="2">
        <f>SUM(K11:K11)</f>
        <v>0</v>
      </c>
      <c r="L12" s="2">
        <f>SUM(L11:L11)</f>
        <v>0</v>
      </c>
      <c r="M12" s="2" t="s">
        <v>110</v>
      </c>
      <c r="N12" s="2">
        <f>SUM(N11:N11)</f>
        <v>0</v>
      </c>
      <c r="O12" s="2">
        <f>SUM(O11:O11)</f>
        <v>0</v>
      </c>
      <c r="P12" s="2">
        <f>SUM(P11:P11)</f>
        <v>0</v>
      </c>
      <c r="Q12" s="2">
        <f>SUM(Q11:Q11)</f>
        <v>0</v>
      </c>
      <c r="R12" s="2" t="s">
        <v>110</v>
      </c>
      <c r="S12" s="2">
        <f>SUM(S11:S11)</f>
        <v>0</v>
      </c>
      <c r="T12" s="2">
        <f>SUM(T11:T11)</f>
        <v>0</v>
      </c>
      <c r="U12" s="27">
        <f>SUM(U11:U11)</f>
        <v>0</v>
      </c>
      <c r="V12" s="47">
        <f>SUM(V11:V11)</f>
        <v>0</v>
      </c>
    </row>
    <row r="13" spans="1:22" ht="16.5">
      <c r="A13" s="143" t="s">
        <v>111</v>
      </c>
      <c r="B13" s="144"/>
      <c r="C13" s="24" t="s">
        <v>74</v>
      </c>
      <c r="D13" s="2"/>
      <c r="E13" s="2"/>
      <c r="F13" s="2">
        <v>3</v>
      </c>
      <c r="G13" s="2">
        <v>3</v>
      </c>
      <c r="H13" s="4"/>
      <c r="I13" s="2"/>
      <c r="J13" s="2"/>
      <c r="K13" s="2"/>
      <c r="L13" s="2"/>
      <c r="M13" s="83" t="s">
        <v>101</v>
      </c>
      <c r="N13" s="76"/>
      <c r="O13" s="76"/>
      <c r="P13" s="76">
        <v>2</v>
      </c>
      <c r="Q13" s="76">
        <v>2</v>
      </c>
      <c r="R13" s="83" t="s">
        <v>100</v>
      </c>
      <c r="S13" s="76"/>
      <c r="T13" s="76"/>
      <c r="U13" s="76">
        <v>2</v>
      </c>
      <c r="V13" s="84">
        <v>2</v>
      </c>
    </row>
    <row r="14" spans="1:22" ht="16.5">
      <c r="A14" s="145"/>
      <c r="B14" s="146"/>
      <c r="C14" s="24"/>
      <c r="D14" s="2"/>
      <c r="E14" s="2"/>
      <c r="F14" s="2"/>
      <c r="G14" s="2"/>
      <c r="H14" s="35"/>
      <c r="I14" s="2"/>
      <c r="J14" s="2"/>
      <c r="K14" s="2"/>
      <c r="L14" s="2"/>
      <c r="M14" s="35"/>
      <c r="N14" s="2"/>
      <c r="O14" s="2"/>
      <c r="P14" s="2"/>
      <c r="Q14" s="2"/>
      <c r="R14" s="35"/>
      <c r="S14" s="2"/>
      <c r="T14" s="2"/>
      <c r="U14" s="2"/>
      <c r="V14" s="40"/>
    </row>
    <row r="15" spans="1:22" ht="16.5">
      <c r="A15" s="147"/>
      <c r="B15" s="148"/>
      <c r="C15" s="48" t="s">
        <v>112</v>
      </c>
      <c r="D15" s="39">
        <f>SUM(D13:D14)</f>
        <v>0</v>
      </c>
      <c r="E15" s="39">
        <f>SUM(E13:E14)</f>
        <v>0</v>
      </c>
      <c r="F15" s="39">
        <f>SUM(F13:F14)</f>
        <v>3</v>
      </c>
      <c r="G15" s="39">
        <f>SUM(G13:G14)</f>
        <v>3</v>
      </c>
      <c r="H15" s="39" t="s">
        <v>112</v>
      </c>
      <c r="I15" s="2">
        <f>SUM(I13:I14)</f>
        <v>0</v>
      </c>
      <c r="J15" s="2">
        <f>SUM(J13:J14)</f>
        <v>0</v>
      </c>
      <c r="K15" s="2">
        <f>SUM(K13:K14)</f>
        <v>0</v>
      </c>
      <c r="L15" s="2">
        <f>SUM(L13:L14)</f>
        <v>0</v>
      </c>
      <c r="M15" s="39" t="s">
        <v>112</v>
      </c>
      <c r="N15" s="2">
        <f>SUM(N13:N14)</f>
        <v>0</v>
      </c>
      <c r="O15" s="2">
        <f>SUM(O13:O14)</f>
        <v>0</v>
      </c>
      <c r="P15" s="2">
        <f>SUM(P13:P14)</f>
        <v>2</v>
      </c>
      <c r="Q15" s="2">
        <f>SUM(Q13:Q14)</f>
        <v>2</v>
      </c>
      <c r="R15" s="39" t="s">
        <v>112</v>
      </c>
      <c r="S15" s="2">
        <f>SUM(S13:S14)</f>
        <v>0</v>
      </c>
      <c r="T15" s="2">
        <f>SUM(T13:T14)</f>
        <v>0</v>
      </c>
      <c r="U15" s="2">
        <f>SUM(U13:U14)</f>
        <v>2</v>
      </c>
      <c r="V15" s="40">
        <f>SUM(V13:V14)</f>
        <v>2</v>
      </c>
    </row>
    <row r="16" spans="1:22" ht="16.5" customHeight="1">
      <c r="A16" s="165" t="s">
        <v>113</v>
      </c>
      <c r="B16" s="166"/>
      <c r="C16" s="36" t="s">
        <v>30</v>
      </c>
      <c r="D16" s="2">
        <v>2</v>
      </c>
      <c r="E16" s="2">
        <v>2</v>
      </c>
      <c r="F16" s="2"/>
      <c r="G16" s="27"/>
      <c r="H16" s="26" t="s">
        <v>31</v>
      </c>
      <c r="I16" s="22">
        <v>2</v>
      </c>
      <c r="J16" s="2">
        <v>2</v>
      </c>
      <c r="K16" s="2"/>
      <c r="L16" s="27"/>
      <c r="M16" s="26" t="s">
        <v>69</v>
      </c>
      <c r="N16" s="22">
        <v>3</v>
      </c>
      <c r="O16" s="2">
        <v>3</v>
      </c>
      <c r="P16" s="2"/>
      <c r="Q16" s="27"/>
      <c r="R16" s="82" t="s">
        <v>33</v>
      </c>
      <c r="S16" s="79">
        <v>6</v>
      </c>
      <c r="T16" s="80">
        <v>6</v>
      </c>
      <c r="U16" s="80"/>
      <c r="V16" s="81"/>
    </row>
    <row r="17" spans="1:22" ht="16.5">
      <c r="A17" s="167"/>
      <c r="B17" s="168"/>
      <c r="C17" s="28" t="s">
        <v>34</v>
      </c>
      <c r="D17" s="2">
        <v>2</v>
      </c>
      <c r="E17" s="2">
        <v>3</v>
      </c>
      <c r="F17" s="2"/>
      <c r="G17" s="27"/>
      <c r="H17" s="26" t="s">
        <v>70</v>
      </c>
      <c r="I17" s="2">
        <v>3</v>
      </c>
      <c r="J17" s="27">
        <v>3</v>
      </c>
      <c r="K17" s="2"/>
      <c r="L17" s="27"/>
      <c r="M17" s="37" t="s">
        <v>36</v>
      </c>
      <c r="N17" s="22">
        <v>2</v>
      </c>
      <c r="O17" s="2">
        <v>3</v>
      </c>
      <c r="P17" s="2"/>
      <c r="Q17" s="2"/>
      <c r="R17" s="82" t="s">
        <v>37</v>
      </c>
      <c r="S17" s="80"/>
      <c r="T17" s="80"/>
      <c r="U17" s="80">
        <v>6</v>
      </c>
      <c r="V17" s="81">
        <v>6</v>
      </c>
    </row>
    <row r="18" spans="1:22" ht="16.5">
      <c r="A18" s="167"/>
      <c r="B18" s="168"/>
      <c r="C18" s="28" t="s">
        <v>38</v>
      </c>
      <c r="D18" s="2">
        <v>2</v>
      </c>
      <c r="E18" s="2">
        <v>3</v>
      </c>
      <c r="F18" s="2"/>
      <c r="G18" s="2"/>
      <c r="H18" s="30" t="s">
        <v>114</v>
      </c>
      <c r="I18" s="22">
        <v>2</v>
      </c>
      <c r="J18" s="2">
        <v>3</v>
      </c>
      <c r="K18" s="2"/>
      <c r="L18" s="27"/>
      <c r="M18" s="37" t="s">
        <v>97</v>
      </c>
      <c r="N18" s="22">
        <v>2</v>
      </c>
      <c r="O18" s="2">
        <v>2</v>
      </c>
      <c r="P18" s="22"/>
      <c r="Q18" s="2"/>
      <c r="R18" s="30" t="s">
        <v>115</v>
      </c>
      <c r="S18" s="2"/>
      <c r="T18" s="2"/>
      <c r="U18" s="2">
        <v>1</v>
      </c>
      <c r="V18" s="40">
        <v>1</v>
      </c>
    </row>
    <row r="19" spans="1:22" ht="16.5">
      <c r="A19" s="167"/>
      <c r="B19" s="168"/>
      <c r="C19" s="28" t="s">
        <v>72</v>
      </c>
      <c r="D19" s="23">
        <v>2</v>
      </c>
      <c r="E19" s="23">
        <v>2</v>
      </c>
      <c r="F19" s="2"/>
      <c r="G19" s="2"/>
      <c r="H19" s="26" t="s">
        <v>39</v>
      </c>
      <c r="I19" s="22">
        <v>2</v>
      </c>
      <c r="J19" s="2">
        <v>3</v>
      </c>
      <c r="K19" s="2"/>
      <c r="L19" s="27"/>
      <c r="M19" s="26" t="s">
        <v>32</v>
      </c>
      <c r="N19" s="22"/>
      <c r="O19" s="2"/>
      <c r="P19" s="22">
        <v>3</v>
      </c>
      <c r="Q19" s="2">
        <v>3</v>
      </c>
      <c r="R19" s="30"/>
      <c r="S19" s="2"/>
      <c r="T19" s="2"/>
      <c r="U19" s="2"/>
      <c r="V19" s="40"/>
    </row>
    <row r="20" spans="1:22" ht="16.5">
      <c r="A20" s="167"/>
      <c r="B20" s="168"/>
      <c r="C20" s="28" t="s">
        <v>40</v>
      </c>
      <c r="D20" s="2">
        <v>2</v>
      </c>
      <c r="E20" s="2">
        <v>3</v>
      </c>
      <c r="F20" s="2"/>
      <c r="G20" s="2"/>
      <c r="H20" s="26" t="s">
        <v>41</v>
      </c>
      <c r="I20" s="22">
        <v>2</v>
      </c>
      <c r="J20" s="2">
        <v>2</v>
      </c>
      <c r="K20" s="2"/>
      <c r="L20" s="27"/>
      <c r="M20" s="26"/>
      <c r="N20" s="22"/>
      <c r="O20" s="2"/>
      <c r="P20" s="22"/>
      <c r="Q20" s="2"/>
      <c r="R20" s="30"/>
      <c r="S20" s="5"/>
      <c r="T20" s="5"/>
      <c r="U20" s="2"/>
      <c r="V20" s="40"/>
    </row>
    <row r="21" spans="1:22" ht="16.5">
      <c r="A21" s="167"/>
      <c r="B21" s="168"/>
      <c r="C21" s="28" t="s">
        <v>42</v>
      </c>
      <c r="D21" s="2"/>
      <c r="E21" s="2"/>
      <c r="F21" s="2">
        <v>2</v>
      </c>
      <c r="G21" s="2">
        <v>3</v>
      </c>
      <c r="H21" s="26" t="s">
        <v>43</v>
      </c>
      <c r="I21" s="22"/>
      <c r="J21" s="2"/>
      <c r="K21" s="2">
        <v>2</v>
      </c>
      <c r="L21" s="27">
        <v>2</v>
      </c>
      <c r="M21" s="26"/>
      <c r="N21" s="5"/>
      <c r="O21" s="5"/>
      <c r="P21" s="22"/>
      <c r="Q21" s="2"/>
      <c r="R21" s="9"/>
      <c r="S21" s="34"/>
      <c r="T21" s="34"/>
      <c r="U21" s="34"/>
      <c r="V21" s="41"/>
    </row>
    <row r="22" spans="1:22" ht="35.25" customHeight="1">
      <c r="A22" s="167"/>
      <c r="B22" s="168"/>
      <c r="C22" s="28" t="s">
        <v>116</v>
      </c>
      <c r="D22" s="5"/>
      <c r="E22" s="5"/>
      <c r="F22" s="23">
        <v>2</v>
      </c>
      <c r="G22" s="23">
        <v>3</v>
      </c>
      <c r="H22" s="26" t="s">
        <v>35</v>
      </c>
      <c r="I22" s="2"/>
      <c r="J22" s="2"/>
      <c r="K22" s="2">
        <v>3</v>
      </c>
      <c r="L22" s="27">
        <v>3</v>
      </c>
      <c r="M22" s="38"/>
      <c r="N22" s="5"/>
      <c r="O22" s="5"/>
      <c r="P22" s="22"/>
      <c r="Q22" s="2"/>
      <c r="R22" s="4"/>
      <c r="S22" s="2"/>
      <c r="T22" s="2"/>
      <c r="U22" s="2"/>
      <c r="V22" s="40"/>
    </row>
    <row r="23" spans="1:22" ht="21" customHeight="1">
      <c r="A23" s="167"/>
      <c r="B23" s="168"/>
      <c r="C23" s="29" t="s">
        <v>44</v>
      </c>
      <c r="D23" s="5"/>
      <c r="E23" s="5"/>
      <c r="F23" s="2">
        <v>2</v>
      </c>
      <c r="G23" s="2">
        <v>2</v>
      </c>
      <c r="H23" s="26" t="s">
        <v>45</v>
      </c>
      <c r="I23" s="2"/>
      <c r="J23" s="2"/>
      <c r="K23" s="2">
        <v>2</v>
      </c>
      <c r="L23" s="27">
        <v>3</v>
      </c>
      <c r="M23" s="30"/>
      <c r="N23" s="2"/>
      <c r="O23" s="2"/>
      <c r="P23" s="22"/>
      <c r="Q23" s="2"/>
      <c r="R23" s="4"/>
      <c r="S23" s="2"/>
      <c r="T23" s="2"/>
      <c r="U23" s="2"/>
      <c r="V23" s="40"/>
    </row>
    <row r="24" spans="1:22" ht="16.5">
      <c r="A24" s="167"/>
      <c r="B24" s="168"/>
      <c r="C24" s="28" t="s">
        <v>73</v>
      </c>
      <c r="D24" s="5"/>
      <c r="E24" s="5"/>
      <c r="F24" s="23">
        <v>2</v>
      </c>
      <c r="G24" s="23">
        <v>2</v>
      </c>
      <c r="H24" s="78" t="s">
        <v>99</v>
      </c>
      <c r="I24" s="79"/>
      <c r="J24" s="80"/>
      <c r="K24" s="79">
        <v>3</v>
      </c>
      <c r="L24" s="80">
        <v>3</v>
      </c>
      <c r="M24" s="4"/>
      <c r="N24" s="2"/>
      <c r="O24" s="2"/>
      <c r="P24" s="2"/>
      <c r="Q24" s="2"/>
      <c r="R24" s="4"/>
      <c r="S24" s="2"/>
      <c r="T24" s="2"/>
      <c r="U24" s="2"/>
      <c r="V24" s="40"/>
    </row>
    <row r="25" spans="1:22" ht="16.5">
      <c r="A25" s="167"/>
      <c r="B25" s="168"/>
      <c r="C25" s="13"/>
      <c r="D25" s="5"/>
      <c r="E25" s="5"/>
      <c r="F25" s="5"/>
      <c r="G25" s="5"/>
      <c r="H25" s="26" t="s">
        <v>46</v>
      </c>
      <c r="I25" s="5"/>
      <c r="J25" s="5"/>
      <c r="K25" s="2">
        <v>2</v>
      </c>
      <c r="L25" s="2">
        <v>2</v>
      </c>
      <c r="M25" s="5"/>
      <c r="N25" s="2"/>
      <c r="O25" s="2"/>
      <c r="P25" s="2"/>
      <c r="Q25" s="2"/>
      <c r="R25" s="4"/>
      <c r="S25" s="2"/>
      <c r="T25" s="2"/>
      <c r="U25" s="2"/>
      <c r="V25" s="40"/>
    </row>
    <row r="26" spans="1:22" ht="16.5">
      <c r="A26" s="167"/>
      <c r="B26" s="168"/>
      <c r="C26" s="69"/>
      <c r="D26" s="70"/>
      <c r="E26" s="70"/>
      <c r="F26" s="70"/>
      <c r="G26" s="70"/>
      <c r="H26" s="37"/>
      <c r="I26" s="22"/>
      <c r="J26" s="2"/>
      <c r="K26" s="22"/>
      <c r="L26" s="2"/>
      <c r="M26" s="37" t="s">
        <v>98</v>
      </c>
      <c r="N26" s="22">
        <v>3</v>
      </c>
      <c r="O26" s="2">
        <v>3</v>
      </c>
      <c r="P26" s="22"/>
      <c r="Q26" s="2"/>
      <c r="R26" s="21"/>
      <c r="S26" s="39"/>
      <c r="T26" s="39"/>
      <c r="U26" s="39"/>
      <c r="V26" s="42"/>
    </row>
    <row r="27" spans="1:22" ht="17.25" thickBot="1">
      <c r="A27" s="167"/>
      <c r="B27" s="168"/>
      <c r="C27" s="48" t="s">
        <v>1</v>
      </c>
      <c r="D27" s="39">
        <f>SUM(D16:D25)</f>
        <v>10</v>
      </c>
      <c r="E27" s="39">
        <f>SUM(E16:E25)</f>
        <v>13</v>
      </c>
      <c r="F27" s="39">
        <f>SUM(F16:F25)</f>
        <v>8</v>
      </c>
      <c r="G27" s="39">
        <f>SUM(G16:G25)</f>
        <v>10</v>
      </c>
      <c r="H27" s="39" t="s">
        <v>1</v>
      </c>
      <c r="I27" s="39">
        <f>SUM(I16:I25)</f>
        <v>11</v>
      </c>
      <c r="J27" s="39">
        <f>SUM(J16:J25)</f>
        <v>13</v>
      </c>
      <c r="K27" s="39">
        <f>SUM(K16:K26)</f>
        <v>12</v>
      </c>
      <c r="L27" s="39">
        <f>SUM(L16:L26)</f>
        <v>13</v>
      </c>
      <c r="M27" s="39" t="s">
        <v>1</v>
      </c>
      <c r="N27" s="39">
        <f>SUM(N16:N26)</f>
        <v>10</v>
      </c>
      <c r="O27" s="39">
        <f>SUM(O16:O26)</f>
        <v>11</v>
      </c>
      <c r="P27" s="39">
        <f>SUM(P16:P26)</f>
        <v>3</v>
      </c>
      <c r="Q27" s="39">
        <f>SUM(Q16:Q26)</f>
        <v>3</v>
      </c>
      <c r="R27" s="39" t="s">
        <v>1</v>
      </c>
      <c r="S27" s="39">
        <f>SUM(S16:S25)</f>
        <v>6</v>
      </c>
      <c r="T27" s="39">
        <f>SUM(T16:T25)</f>
        <v>6</v>
      </c>
      <c r="U27" s="39">
        <f>SUM(U16:U25)</f>
        <v>7</v>
      </c>
      <c r="V27" s="42">
        <f>SUM(V16:V25)</f>
        <v>7</v>
      </c>
    </row>
    <row r="28" spans="1:22" ht="23.25" customHeight="1">
      <c r="A28" s="165" t="s">
        <v>10</v>
      </c>
      <c r="B28" s="184"/>
      <c r="C28" s="18"/>
      <c r="D28" s="11"/>
      <c r="E28" s="12"/>
      <c r="F28" s="11"/>
      <c r="G28" s="12"/>
      <c r="H28" s="31" t="s">
        <v>75</v>
      </c>
      <c r="I28" s="32">
        <v>2</v>
      </c>
      <c r="J28" s="12">
        <v>2</v>
      </c>
      <c r="K28" s="149" t="s">
        <v>47</v>
      </c>
      <c r="L28" s="151">
        <v>2</v>
      </c>
      <c r="M28" s="31" t="s">
        <v>77</v>
      </c>
      <c r="N28" s="72">
        <v>3</v>
      </c>
      <c r="O28" s="72">
        <v>3</v>
      </c>
      <c r="P28" s="96" t="s">
        <v>68</v>
      </c>
      <c r="Q28" s="99">
        <v>6</v>
      </c>
      <c r="R28" s="26" t="s">
        <v>85</v>
      </c>
      <c r="S28" s="7">
        <v>3</v>
      </c>
      <c r="T28" s="2">
        <v>3</v>
      </c>
      <c r="U28" s="85" t="s">
        <v>47</v>
      </c>
      <c r="V28" s="87">
        <v>6</v>
      </c>
    </row>
    <row r="29" spans="1:22" s="8" customFormat="1" ht="21" customHeight="1">
      <c r="A29" s="167"/>
      <c r="B29" s="185"/>
      <c r="C29" s="19"/>
      <c r="D29" s="7"/>
      <c r="E29" s="7"/>
      <c r="F29" s="7"/>
      <c r="G29" s="7"/>
      <c r="H29" s="26" t="s">
        <v>76</v>
      </c>
      <c r="I29" s="33">
        <v>2</v>
      </c>
      <c r="J29" s="2">
        <v>2</v>
      </c>
      <c r="K29" s="150"/>
      <c r="L29" s="103"/>
      <c r="M29" s="25" t="s">
        <v>78</v>
      </c>
      <c r="N29" s="64">
        <v>3</v>
      </c>
      <c r="O29" s="64">
        <v>3</v>
      </c>
      <c r="P29" s="97"/>
      <c r="Q29" s="100"/>
      <c r="R29" s="26" t="s">
        <v>86</v>
      </c>
      <c r="S29" s="7">
        <v>3</v>
      </c>
      <c r="T29" s="7">
        <v>3</v>
      </c>
      <c r="U29" s="86"/>
      <c r="V29" s="88"/>
    </row>
    <row r="30" spans="1:22" ht="34.5" customHeight="1">
      <c r="A30" s="167"/>
      <c r="B30" s="185"/>
      <c r="C30" s="20"/>
      <c r="D30" s="21" t="s">
        <v>48</v>
      </c>
      <c r="E30" s="21"/>
      <c r="F30" s="21"/>
      <c r="G30" s="21"/>
      <c r="H30" s="54" t="s">
        <v>117</v>
      </c>
      <c r="I30" s="188" t="s">
        <v>49</v>
      </c>
      <c r="J30" s="136">
        <v>3</v>
      </c>
      <c r="K30" s="39">
        <v>3</v>
      </c>
      <c r="L30" s="39">
        <v>3</v>
      </c>
      <c r="M30" s="26" t="s">
        <v>79</v>
      </c>
      <c r="N30" s="65">
        <v>3</v>
      </c>
      <c r="O30" s="65">
        <v>3</v>
      </c>
      <c r="P30" s="97"/>
      <c r="Q30" s="100"/>
      <c r="R30" s="26" t="s">
        <v>87</v>
      </c>
      <c r="S30" s="2">
        <v>3</v>
      </c>
      <c r="T30" s="2">
        <v>3</v>
      </c>
      <c r="U30" s="86"/>
      <c r="V30" s="88"/>
    </row>
    <row r="31" spans="1:22" ht="36" customHeight="1">
      <c r="A31" s="167"/>
      <c r="B31" s="185"/>
      <c r="C31" s="14"/>
      <c r="D31" s="4"/>
      <c r="E31" s="4"/>
      <c r="F31" s="4"/>
      <c r="G31" s="4"/>
      <c r="H31" s="26" t="s">
        <v>118</v>
      </c>
      <c r="I31" s="189"/>
      <c r="J31" s="103"/>
      <c r="K31" s="2">
        <v>3</v>
      </c>
      <c r="L31" s="2">
        <v>3</v>
      </c>
      <c r="M31" s="26" t="s">
        <v>80</v>
      </c>
      <c r="N31" s="64">
        <v>3</v>
      </c>
      <c r="O31" s="65">
        <v>3</v>
      </c>
      <c r="P31" s="97"/>
      <c r="Q31" s="100"/>
      <c r="R31" s="66" t="s">
        <v>88</v>
      </c>
      <c r="S31" s="39">
        <v>3</v>
      </c>
      <c r="T31" s="39">
        <v>3</v>
      </c>
      <c r="U31" s="86"/>
      <c r="V31" s="88"/>
    </row>
    <row r="32" spans="1:22" ht="20.25" customHeight="1">
      <c r="A32" s="167"/>
      <c r="B32" s="185"/>
      <c r="C32" s="14"/>
      <c r="D32" s="4"/>
      <c r="E32" s="4"/>
      <c r="F32" s="4"/>
      <c r="G32" s="4"/>
      <c r="H32" s="30"/>
      <c r="I32" s="55"/>
      <c r="J32" s="55"/>
      <c r="K32" s="2"/>
      <c r="L32" s="2"/>
      <c r="M32" s="26" t="s">
        <v>81</v>
      </c>
      <c r="N32" s="64">
        <v>3</v>
      </c>
      <c r="O32" s="65">
        <v>3</v>
      </c>
      <c r="P32" s="97"/>
      <c r="Q32" s="100"/>
      <c r="R32" s="26" t="s">
        <v>106</v>
      </c>
      <c r="S32" s="2">
        <v>9</v>
      </c>
      <c r="T32" s="2">
        <v>9</v>
      </c>
      <c r="U32" s="89" t="s">
        <v>105</v>
      </c>
      <c r="V32" s="90"/>
    </row>
    <row r="33" spans="1:22" ht="22.5" customHeight="1">
      <c r="A33" s="167"/>
      <c r="B33" s="185"/>
      <c r="C33" s="14"/>
      <c r="D33" s="4"/>
      <c r="E33" s="4"/>
      <c r="F33" s="4"/>
      <c r="G33" s="4"/>
      <c r="H33" s="5"/>
      <c r="I33" s="5"/>
      <c r="J33" s="5"/>
      <c r="K33" s="2"/>
      <c r="L33" s="2"/>
      <c r="M33" s="26"/>
      <c r="N33" s="64"/>
      <c r="O33" s="65"/>
      <c r="P33" s="98"/>
      <c r="Q33" s="101"/>
      <c r="R33" s="66" t="s">
        <v>107</v>
      </c>
      <c r="S33" s="39">
        <v>1</v>
      </c>
      <c r="T33" s="39">
        <v>1</v>
      </c>
      <c r="U33" s="91"/>
      <c r="V33" s="92"/>
    </row>
    <row r="34" spans="1:22" ht="21.75" customHeight="1">
      <c r="A34" s="167"/>
      <c r="B34" s="185"/>
      <c r="C34" s="16"/>
      <c r="D34" s="9"/>
      <c r="E34" s="9"/>
      <c r="F34" s="9"/>
      <c r="G34" s="9"/>
      <c r="H34" s="56"/>
      <c r="I34" s="56"/>
      <c r="J34" s="56"/>
      <c r="K34" s="34"/>
      <c r="L34" s="34"/>
      <c r="M34" s="73" t="s">
        <v>82</v>
      </c>
      <c r="N34" s="152" t="s">
        <v>47</v>
      </c>
      <c r="O34" s="212">
        <v>6</v>
      </c>
      <c r="P34" s="64">
        <v>3</v>
      </c>
      <c r="Q34" s="65">
        <v>3</v>
      </c>
      <c r="R34" s="26" t="s">
        <v>89</v>
      </c>
      <c r="S34" s="209" t="s">
        <v>47</v>
      </c>
      <c r="T34" s="201">
        <v>3</v>
      </c>
      <c r="U34" s="2">
        <v>3</v>
      </c>
      <c r="V34" s="40">
        <v>3</v>
      </c>
    </row>
    <row r="35" spans="1:22" ht="21" customHeight="1">
      <c r="A35" s="167"/>
      <c r="B35" s="185"/>
      <c r="C35" s="14"/>
      <c r="D35" s="4"/>
      <c r="E35" s="4"/>
      <c r="F35" s="4"/>
      <c r="G35" s="4"/>
      <c r="H35" s="57"/>
      <c r="I35" s="56"/>
      <c r="J35" s="56"/>
      <c r="K35" s="2"/>
      <c r="L35" s="2"/>
      <c r="M35" s="26" t="s">
        <v>102</v>
      </c>
      <c r="N35" s="86"/>
      <c r="O35" s="100"/>
      <c r="P35" s="64">
        <v>3</v>
      </c>
      <c r="Q35" s="65">
        <v>3</v>
      </c>
      <c r="R35" s="26" t="s">
        <v>90</v>
      </c>
      <c r="S35" s="210"/>
      <c r="T35" s="202"/>
      <c r="U35" s="2">
        <v>3</v>
      </c>
      <c r="V35" s="40">
        <v>3</v>
      </c>
    </row>
    <row r="36" spans="1:22" s="8" customFormat="1" ht="20.25" customHeight="1">
      <c r="A36" s="167"/>
      <c r="B36" s="185"/>
      <c r="C36" s="17"/>
      <c r="D36" s="6"/>
      <c r="E36" s="6"/>
      <c r="F36" s="6"/>
      <c r="G36" s="6"/>
      <c r="H36" s="58"/>
      <c r="I36" s="58"/>
      <c r="J36" s="58"/>
      <c r="K36" s="2"/>
      <c r="L36" s="2"/>
      <c r="M36" s="73" t="s">
        <v>103</v>
      </c>
      <c r="N36" s="86"/>
      <c r="O36" s="100"/>
      <c r="P36" s="65">
        <v>3</v>
      </c>
      <c r="Q36" s="65">
        <v>3</v>
      </c>
      <c r="R36" s="26" t="s">
        <v>91</v>
      </c>
      <c r="S36" s="210"/>
      <c r="T36" s="202"/>
      <c r="U36" s="39">
        <v>3</v>
      </c>
      <c r="V36" s="42">
        <v>3</v>
      </c>
    </row>
    <row r="37" spans="1:22" ht="35.25" customHeight="1">
      <c r="A37" s="167"/>
      <c r="B37" s="185"/>
      <c r="C37" s="14"/>
      <c r="D37" s="4"/>
      <c r="E37" s="4"/>
      <c r="F37" s="4"/>
      <c r="G37" s="4"/>
      <c r="H37" s="5"/>
      <c r="I37" s="5"/>
      <c r="J37" s="5"/>
      <c r="K37" s="2"/>
      <c r="L37" s="2"/>
      <c r="M37" s="74" t="s">
        <v>104</v>
      </c>
      <c r="N37" s="86"/>
      <c r="O37" s="100"/>
      <c r="P37" s="65">
        <v>3</v>
      </c>
      <c r="Q37" s="65">
        <v>3</v>
      </c>
      <c r="R37" s="26" t="s">
        <v>92</v>
      </c>
      <c r="S37" s="210"/>
      <c r="T37" s="202"/>
      <c r="U37" s="2">
        <v>3</v>
      </c>
      <c r="V37" s="40">
        <v>3</v>
      </c>
    </row>
    <row r="38" spans="1:22" ht="18.75" customHeight="1">
      <c r="A38" s="167"/>
      <c r="B38" s="185"/>
      <c r="C38" s="14"/>
      <c r="D38" s="4"/>
      <c r="E38" s="4"/>
      <c r="F38" s="4"/>
      <c r="G38" s="4"/>
      <c r="H38" s="5"/>
      <c r="I38" s="5"/>
      <c r="J38" s="5"/>
      <c r="K38" s="2"/>
      <c r="L38" s="2"/>
      <c r="M38" s="26" t="s">
        <v>83</v>
      </c>
      <c r="N38" s="89" t="s">
        <v>105</v>
      </c>
      <c r="O38" s="169"/>
      <c r="P38" s="65">
        <v>9</v>
      </c>
      <c r="Q38" s="65">
        <v>9</v>
      </c>
      <c r="R38" s="26"/>
      <c r="S38" s="210"/>
      <c r="T38" s="202"/>
      <c r="U38" s="2"/>
      <c r="V38" s="40"/>
    </row>
    <row r="39" spans="1:22" ht="21.75" customHeight="1" thickBot="1">
      <c r="A39" s="186"/>
      <c r="B39" s="187"/>
      <c r="C39" s="15"/>
      <c r="D39" s="10"/>
      <c r="E39" s="10"/>
      <c r="F39" s="10"/>
      <c r="G39" s="10"/>
      <c r="H39" s="68"/>
      <c r="I39" s="68"/>
      <c r="J39" s="68"/>
      <c r="K39" s="59"/>
      <c r="L39" s="59"/>
      <c r="M39" s="67" t="s">
        <v>84</v>
      </c>
      <c r="N39" s="170"/>
      <c r="O39" s="171"/>
      <c r="P39" s="75">
        <v>1</v>
      </c>
      <c r="Q39" s="75">
        <v>1</v>
      </c>
      <c r="R39" s="67"/>
      <c r="S39" s="211"/>
      <c r="T39" s="203"/>
      <c r="U39" s="59"/>
      <c r="V39" s="60"/>
    </row>
    <row r="40" spans="1:22" ht="16.5">
      <c r="A40" s="102" t="s">
        <v>3</v>
      </c>
      <c r="B40" s="103"/>
      <c r="C40" s="9" t="s">
        <v>11</v>
      </c>
      <c r="D40" s="34">
        <f>G28</f>
        <v>0</v>
      </c>
      <c r="E40" s="34">
        <f>G28</f>
        <v>0</v>
      </c>
      <c r="F40" s="34">
        <v>0</v>
      </c>
      <c r="G40" s="34">
        <v>0</v>
      </c>
      <c r="H40" s="9" t="s">
        <v>11</v>
      </c>
      <c r="I40" s="34">
        <f>L28</f>
        <v>2</v>
      </c>
      <c r="J40" s="34">
        <f>L28</f>
        <v>2</v>
      </c>
      <c r="K40" s="34">
        <f>J30</f>
        <v>3</v>
      </c>
      <c r="L40" s="34">
        <f>J30</f>
        <v>3</v>
      </c>
      <c r="M40" s="9" t="s">
        <v>11</v>
      </c>
      <c r="N40" s="34">
        <f>Q28</f>
        <v>6</v>
      </c>
      <c r="O40" s="34">
        <f>Q28</f>
        <v>6</v>
      </c>
      <c r="P40" s="34">
        <f>O34</f>
        <v>6</v>
      </c>
      <c r="Q40" s="34">
        <f>O34</f>
        <v>6</v>
      </c>
      <c r="R40" s="9" t="s">
        <v>11</v>
      </c>
      <c r="S40" s="34">
        <f>V28</f>
        <v>6</v>
      </c>
      <c r="T40" s="34">
        <f>V28</f>
        <v>6</v>
      </c>
      <c r="U40" s="34">
        <f>T34</f>
        <v>3</v>
      </c>
      <c r="V40" s="41">
        <f>T34</f>
        <v>3</v>
      </c>
    </row>
    <row r="41" spans="1:22" ht="16.5">
      <c r="A41" s="140" t="s">
        <v>3</v>
      </c>
      <c r="B41" s="142"/>
      <c r="C41" s="2" t="s">
        <v>12</v>
      </c>
      <c r="D41" s="2">
        <f>SUM(D40,D27,D15,D12,D10)</f>
        <v>15</v>
      </c>
      <c r="E41" s="2">
        <f>SUM(E40,E27,E15,E12,E10)</f>
        <v>19</v>
      </c>
      <c r="F41" s="2">
        <f>SUM(F40,F27,F15,F12,F10)</f>
        <v>19</v>
      </c>
      <c r="G41" s="2">
        <f>SUM(G40,G27,G15,G12,G10)</f>
        <v>22</v>
      </c>
      <c r="H41" s="4" t="s">
        <v>12</v>
      </c>
      <c r="I41" s="2">
        <f>SUM(I40,I27,I15,I12,I10)</f>
        <v>19</v>
      </c>
      <c r="J41" s="2">
        <f>SUM(J40,J27,J15,J12,J10)</f>
        <v>22</v>
      </c>
      <c r="K41" s="2">
        <f>SUM(K40,K27,K15,K12,K10)</f>
        <v>18</v>
      </c>
      <c r="L41" s="2">
        <f>SUM(L40,L27,L15,L12,L10)</f>
        <v>20</v>
      </c>
      <c r="M41" s="4" t="s">
        <v>12</v>
      </c>
      <c r="N41" s="2">
        <f>SUM(N40,N27,N15,N12,N10)</f>
        <v>18</v>
      </c>
      <c r="O41" s="2">
        <f>SUM(O40,O27,O15,O12,O10)</f>
        <v>19</v>
      </c>
      <c r="P41" s="2">
        <f>SUM(P40,P27,P15,P12,P10)</f>
        <v>15</v>
      </c>
      <c r="Q41" s="2">
        <f>SUM(Q40,Q27,Q15,Q12,Q10)</f>
        <v>15</v>
      </c>
      <c r="R41" s="4" t="s">
        <v>12</v>
      </c>
      <c r="S41" s="2">
        <f>SUM(S40,S27,S15,S12,S10)</f>
        <v>12</v>
      </c>
      <c r="T41" s="2">
        <f>SUM(T40,T27,T15,T12,T10)</f>
        <v>12</v>
      </c>
      <c r="U41" s="2">
        <f>SUM(U40,U27,U15,U12,U10)</f>
        <v>12</v>
      </c>
      <c r="V41" s="40">
        <f>SUM(V40,V27,V15,V12,V10)</f>
        <v>12</v>
      </c>
    </row>
    <row r="42" spans="1:22" ht="16.5">
      <c r="A42" s="140" t="s">
        <v>3</v>
      </c>
      <c r="B42" s="142"/>
      <c r="C42" s="2" t="s">
        <v>13</v>
      </c>
      <c r="D42" s="2">
        <f>D41</f>
        <v>15</v>
      </c>
      <c r="E42" s="2">
        <f>E41</f>
        <v>19</v>
      </c>
      <c r="F42" s="2">
        <f>D42+F41</f>
        <v>34</v>
      </c>
      <c r="G42" s="2">
        <f>E42+G41</f>
        <v>41</v>
      </c>
      <c r="H42" s="4" t="s">
        <v>14</v>
      </c>
      <c r="I42" s="2">
        <f>F42+I41</f>
        <v>53</v>
      </c>
      <c r="J42" s="2">
        <f>G42+J41</f>
        <v>63</v>
      </c>
      <c r="K42" s="2">
        <f>I42+K41</f>
        <v>71</v>
      </c>
      <c r="L42" s="2">
        <f>J42+L41</f>
        <v>83</v>
      </c>
      <c r="M42" s="4" t="s">
        <v>14</v>
      </c>
      <c r="N42" s="2">
        <f>K42+N41</f>
        <v>89</v>
      </c>
      <c r="O42" s="2">
        <f>L42+O41</f>
        <v>102</v>
      </c>
      <c r="P42" s="2">
        <f>N42+P41</f>
        <v>104</v>
      </c>
      <c r="Q42" s="2">
        <f>O42+Q41</f>
        <v>117</v>
      </c>
      <c r="R42" s="4" t="s">
        <v>14</v>
      </c>
      <c r="S42" s="2">
        <f>S41+P42</f>
        <v>116</v>
      </c>
      <c r="T42" s="2">
        <f>Q42+T41</f>
        <v>129</v>
      </c>
      <c r="U42" s="2">
        <f>S42+U41</f>
        <v>128</v>
      </c>
      <c r="V42" s="40">
        <f>T42+V41</f>
        <v>141</v>
      </c>
    </row>
    <row r="43" spans="1:22" ht="16.5">
      <c r="A43" s="140" t="s">
        <v>50</v>
      </c>
      <c r="B43" s="141"/>
      <c r="C43" s="142"/>
      <c r="D43" s="115">
        <f>SUM(D10,F10,I10,K10,N10,P10,S10,U10,)</f>
        <v>24</v>
      </c>
      <c r="E43" s="116"/>
      <c r="F43" s="116"/>
      <c r="G43" s="116"/>
      <c r="H43" s="116"/>
      <c r="I43" s="116"/>
      <c r="J43" s="116"/>
      <c r="K43" s="116"/>
      <c r="L43" s="183"/>
      <c r="M43" s="4" t="s">
        <v>51</v>
      </c>
      <c r="N43" s="115">
        <f>SUM(D12,F12,I12,K12,N12,P12,S12,U12,)</f>
        <v>4</v>
      </c>
      <c r="O43" s="116"/>
      <c r="P43" s="116"/>
      <c r="Q43" s="116"/>
      <c r="R43" s="116"/>
      <c r="S43" s="116"/>
      <c r="T43" s="116"/>
      <c r="U43" s="116"/>
      <c r="V43" s="117"/>
    </row>
    <row r="44" spans="1:22" ht="16.5" customHeight="1">
      <c r="A44" s="154" t="s">
        <v>52</v>
      </c>
      <c r="B44" s="142"/>
      <c r="C44" s="153"/>
      <c r="D44" s="115">
        <f>SUM(D15,F15,I15,K15,N15,P15,S15,U15,)</f>
        <v>7</v>
      </c>
      <c r="E44" s="116"/>
      <c r="F44" s="116"/>
      <c r="G44" s="116"/>
      <c r="H44" s="116"/>
      <c r="I44" s="116"/>
      <c r="J44" s="116"/>
      <c r="K44" s="116"/>
      <c r="L44" s="116"/>
      <c r="M44" s="116"/>
      <c r="N44" s="116"/>
      <c r="O44" s="116"/>
      <c r="P44" s="116"/>
      <c r="Q44" s="116"/>
      <c r="R44" s="116"/>
      <c r="S44" s="116"/>
      <c r="T44" s="116"/>
      <c r="U44" s="116"/>
      <c r="V44" s="117"/>
    </row>
    <row r="45" spans="1:22" ht="16.5">
      <c r="A45" s="154" t="s">
        <v>15</v>
      </c>
      <c r="B45" s="142"/>
      <c r="C45" s="153"/>
      <c r="D45" s="115">
        <f>SUM(D27,F27,I27,K27,N27,P27,S27,U27)</f>
        <v>67</v>
      </c>
      <c r="E45" s="116"/>
      <c r="F45" s="116"/>
      <c r="G45" s="116"/>
      <c r="H45" s="116"/>
      <c r="I45" s="116"/>
      <c r="J45" s="116"/>
      <c r="K45" s="116"/>
      <c r="L45" s="183"/>
      <c r="M45" s="4" t="s">
        <v>16</v>
      </c>
      <c r="N45" s="115">
        <f>SUM(D40,F40,I40,K40,N40,P40,S40,U40,)</f>
        <v>26</v>
      </c>
      <c r="O45" s="116"/>
      <c r="P45" s="116"/>
      <c r="Q45" s="116"/>
      <c r="R45" s="116"/>
      <c r="S45" s="116"/>
      <c r="T45" s="116"/>
      <c r="U45" s="116"/>
      <c r="V45" s="117"/>
    </row>
    <row r="46" spans="1:22" ht="17.25" thickBot="1">
      <c r="A46" s="134" t="s">
        <v>17</v>
      </c>
      <c r="B46" s="135"/>
      <c r="C46" s="136"/>
      <c r="D46" s="137">
        <f>SUM(D43,N43,D44,D45,N45,)</f>
        <v>128</v>
      </c>
      <c r="E46" s="138"/>
      <c r="F46" s="138"/>
      <c r="G46" s="138"/>
      <c r="H46" s="138"/>
      <c r="I46" s="138"/>
      <c r="J46" s="138"/>
      <c r="K46" s="138"/>
      <c r="L46" s="138"/>
      <c r="M46" s="138"/>
      <c r="N46" s="138"/>
      <c r="O46" s="138"/>
      <c r="P46" s="138"/>
      <c r="Q46" s="138"/>
      <c r="R46" s="138"/>
      <c r="S46" s="138"/>
      <c r="T46" s="138"/>
      <c r="U46" s="138"/>
      <c r="V46" s="139"/>
    </row>
    <row r="47" spans="1:22" ht="34.5" customHeight="1">
      <c r="A47" s="190" t="s">
        <v>18</v>
      </c>
      <c r="B47" s="191"/>
      <c r="C47" s="192"/>
      <c r="D47" s="206" t="s">
        <v>120</v>
      </c>
      <c r="E47" s="207"/>
      <c r="F47" s="207"/>
      <c r="G47" s="207"/>
      <c r="H47" s="207"/>
      <c r="I47" s="207"/>
      <c r="J47" s="207"/>
      <c r="K47" s="207"/>
      <c r="L47" s="207"/>
      <c r="M47" s="208"/>
      <c r="N47" s="204" t="s">
        <v>53</v>
      </c>
      <c r="O47" s="205"/>
      <c r="P47" s="205"/>
      <c r="Q47" s="205"/>
      <c r="R47" s="49">
        <f>E10+G10+J10+L10+O10+Q10+T10+V10</f>
        <v>28</v>
      </c>
      <c r="S47" s="120" t="s">
        <v>54</v>
      </c>
      <c r="T47" s="121"/>
      <c r="U47" s="126">
        <f>SUM(R47:R51)</f>
        <v>141</v>
      </c>
      <c r="V47" s="127"/>
    </row>
    <row r="48" spans="1:22" ht="16.5" customHeight="1">
      <c r="A48" s="193"/>
      <c r="B48" s="194"/>
      <c r="C48" s="195"/>
      <c r="D48" s="112" t="s">
        <v>94</v>
      </c>
      <c r="E48" s="113"/>
      <c r="F48" s="113"/>
      <c r="G48" s="113"/>
      <c r="H48" s="113"/>
      <c r="I48" s="113"/>
      <c r="J48" s="113"/>
      <c r="K48" s="113"/>
      <c r="L48" s="113"/>
      <c r="M48" s="114"/>
      <c r="N48" s="110" t="s">
        <v>55</v>
      </c>
      <c r="O48" s="111"/>
      <c r="P48" s="111"/>
      <c r="Q48" s="111"/>
      <c r="R48" s="27">
        <f>G12+J11+L11</f>
        <v>4</v>
      </c>
      <c r="S48" s="122"/>
      <c r="T48" s="123"/>
      <c r="U48" s="128"/>
      <c r="V48" s="129"/>
    </row>
    <row r="49" spans="1:22" ht="16.5" customHeight="1">
      <c r="A49" s="193"/>
      <c r="B49" s="194"/>
      <c r="C49" s="195"/>
      <c r="D49" s="112" t="s">
        <v>93</v>
      </c>
      <c r="E49" s="113"/>
      <c r="F49" s="113"/>
      <c r="G49" s="113"/>
      <c r="H49" s="113"/>
      <c r="I49" s="113"/>
      <c r="J49" s="113"/>
      <c r="K49" s="113"/>
      <c r="L49" s="113"/>
      <c r="M49" s="114"/>
      <c r="N49" s="110" t="s">
        <v>56</v>
      </c>
      <c r="O49" s="111"/>
      <c r="P49" s="111"/>
      <c r="Q49" s="111"/>
      <c r="R49" s="27">
        <f>E15+G15+J15+L15+O15+Q15+T15+V15</f>
        <v>7</v>
      </c>
      <c r="S49" s="122"/>
      <c r="T49" s="123"/>
      <c r="U49" s="128"/>
      <c r="V49" s="129"/>
    </row>
    <row r="50" spans="1:22" ht="34.5" customHeight="1">
      <c r="A50" s="193"/>
      <c r="B50" s="194"/>
      <c r="C50" s="195"/>
      <c r="D50" s="112" t="s">
        <v>57</v>
      </c>
      <c r="E50" s="113"/>
      <c r="F50" s="113"/>
      <c r="G50" s="113"/>
      <c r="H50" s="113"/>
      <c r="I50" s="113"/>
      <c r="J50" s="113"/>
      <c r="K50" s="113"/>
      <c r="L50" s="113"/>
      <c r="M50" s="114"/>
      <c r="N50" s="142" t="s">
        <v>58</v>
      </c>
      <c r="O50" s="153"/>
      <c r="P50" s="153"/>
      <c r="Q50" s="153"/>
      <c r="R50" s="27">
        <f>E27+G27+J27+L27+O27+Q27+T27+V27</f>
        <v>76</v>
      </c>
      <c r="S50" s="122"/>
      <c r="T50" s="123"/>
      <c r="U50" s="128"/>
      <c r="V50" s="129"/>
    </row>
    <row r="51" spans="1:22" ht="66.75" customHeight="1" thickBot="1">
      <c r="A51" s="193"/>
      <c r="B51" s="194"/>
      <c r="C51" s="195"/>
      <c r="D51" s="198" t="s">
        <v>119</v>
      </c>
      <c r="E51" s="199"/>
      <c r="F51" s="199"/>
      <c r="G51" s="199"/>
      <c r="H51" s="199"/>
      <c r="I51" s="199"/>
      <c r="J51" s="199"/>
      <c r="K51" s="199"/>
      <c r="L51" s="199"/>
      <c r="M51" s="200"/>
      <c r="N51" s="132" t="s">
        <v>59</v>
      </c>
      <c r="O51" s="132"/>
      <c r="P51" s="132"/>
      <c r="Q51" s="132"/>
      <c r="R51" s="118">
        <f>E40+G40+J40+L40+O40+Q40+T40+V40</f>
        <v>26</v>
      </c>
      <c r="S51" s="122"/>
      <c r="T51" s="123"/>
      <c r="U51" s="128"/>
      <c r="V51" s="129"/>
    </row>
    <row r="52" spans="1:22" ht="41.25" customHeight="1" thickBot="1">
      <c r="A52" s="196"/>
      <c r="B52" s="133"/>
      <c r="C52" s="197"/>
      <c r="D52" s="198" t="s">
        <v>63</v>
      </c>
      <c r="E52" s="199"/>
      <c r="F52" s="199"/>
      <c r="G52" s="199"/>
      <c r="H52" s="199"/>
      <c r="I52" s="199"/>
      <c r="J52" s="199"/>
      <c r="K52" s="199"/>
      <c r="L52" s="199"/>
      <c r="M52" s="200"/>
      <c r="N52" s="133"/>
      <c r="O52" s="133"/>
      <c r="P52" s="133"/>
      <c r="Q52" s="133"/>
      <c r="R52" s="119"/>
      <c r="S52" s="124"/>
      <c r="T52" s="125"/>
      <c r="U52" s="130"/>
      <c r="V52" s="131"/>
    </row>
    <row r="53" spans="1:22" ht="34.5" customHeight="1" thickBot="1">
      <c r="A53" s="108" t="s">
        <v>60</v>
      </c>
      <c r="B53" s="109"/>
      <c r="C53" s="109"/>
      <c r="D53" s="104" t="s">
        <v>71</v>
      </c>
      <c r="E53" s="105"/>
      <c r="F53" s="105"/>
      <c r="G53" s="105"/>
      <c r="H53" s="105"/>
      <c r="I53" s="105"/>
      <c r="J53" s="105"/>
      <c r="K53" s="105"/>
      <c r="L53" s="105"/>
      <c r="M53" s="105"/>
      <c r="N53" s="106"/>
      <c r="O53" s="106"/>
      <c r="P53" s="106"/>
      <c r="Q53" s="106"/>
      <c r="R53" s="106"/>
      <c r="S53" s="106"/>
      <c r="T53" s="106"/>
      <c r="U53" s="106"/>
      <c r="V53" s="107"/>
    </row>
    <row r="54" spans="1:22" s="63" customFormat="1" ht="16.5" customHeight="1">
      <c r="A54" s="61"/>
      <c r="B54" s="62"/>
      <c r="C54" s="50"/>
      <c r="D54" s="50"/>
      <c r="E54" s="50"/>
      <c r="F54" s="50"/>
      <c r="G54" s="50"/>
      <c r="H54" s="50"/>
      <c r="I54" s="50"/>
      <c r="J54" s="50"/>
      <c r="K54" s="50"/>
      <c r="L54" s="50"/>
      <c r="M54" s="50"/>
      <c r="N54" s="50"/>
      <c r="O54" s="50"/>
      <c r="P54" s="50"/>
      <c r="Q54" s="50"/>
      <c r="R54" s="50"/>
      <c r="S54" s="50"/>
      <c r="T54" s="50"/>
      <c r="U54" s="50"/>
      <c r="V54" s="51"/>
    </row>
    <row r="55" spans="1:22" s="52" customFormat="1" ht="51" customHeight="1">
      <c r="A55" s="180" t="s">
        <v>61</v>
      </c>
      <c r="B55" s="181"/>
      <c r="C55" s="181"/>
      <c r="D55" s="181"/>
      <c r="E55" s="181"/>
      <c r="F55" s="181"/>
      <c r="G55" s="181"/>
      <c r="H55" s="181"/>
      <c r="I55" s="181"/>
      <c r="J55" s="181"/>
      <c r="K55" s="181"/>
      <c r="L55" s="181"/>
      <c r="M55" s="181"/>
      <c r="N55" s="181"/>
      <c r="O55" s="181"/>
      <c r="P55" s="181"/>
      <c r="Q55" s="181"/>
      <c r="R55" s="181"/>
      <c r="S55" s="181"/>
      <c r="T55" s="181"/>
      <c r="U55" s="181"/>
      <c r="V55" s="182"/>
    </row>
    <row r="56" spans="1:22" s="53" customFormat="1" ht="67.5" customHeight="1" thickBot="1">
      <c r="A56" s="93" t="s">
        <v>62</v>
      </c>
      <c r="B56" s="94"/>
      <c r="C56" s="94"/>
      <c r="D56" s="94"/>
      <c r="E56" s="94"/>
      <c r="F56" s="94"/>
      <c r="G56" s="94"/>
      <c r="H56" s="94"/>
      <c r="I56" s="94"/>
      <c r="J56" s="94"/>
      <c r="K56" s="94"/>
      <c r="L56" s="94"/>
      <c r="M56" s="94"/>
      <c r="N56" s="94"/>
      <c r="O56" s="94"/>
      <c r="P56" s="94"/>
      <c r="Q56" s="94"/>
      <c r="R56" s="94"/>
      <c r="S56" s="94"/>
      <c r="T56" s="94"/>
      <c r="U56" s="94"/>
      <c r="V56" s="95"/>
    </row>
    <row r="57" ht="15.75" thickTop="1"/>
  </sheetData>
  <sheetProtection/>
  <mergeCells count="66">
    <mergeCell ref="N50:Q50"/>
    <mergeCell ref="N48:Q48"/>
    <mergeCell ref="D49:M49"/>
    <mergeCell ref="D47:M47"/>
    <mergeCell ref="S34:S39"/>
    <mergeCell ref="O34:O37"/>
    <mergeCell ref="A55:V55"/>
    <mergeCell ref="D43:L43"/>
    <mergeCell ref="D45:L45"/>
    <mergeCell ref="A45:C45"/>
    <mergeCell ref="A28:B39"/>
    <mergeCell ref="I30:I31"/>
    <mergeCell ref="N43:V43"/>
    <mergeCell ref="A47:C52"/>
    <mergeCell ref="D52:M52"/>
    <mergeCell ref="T34:T39"/>
    <mergeCell ref="A1:V1"/>
    <mergeCell ref="D2:G2"/>
    <mergeCell ref="I2:L2"/>
    <mergeCell ref="N2:Q2"/>
    <mergeCell ref="S2:V2"/>
    <mergeCell ref="N3:O3"/>
    <mergeCell ref="U3:V3"/>
    <mergeCell ref="F3:G3"/>
    <mergeCell ref="A2:B2"/>
    <mergeCell ref="S3:T3"/>
    <mergeCell ref="I3:J3"/>
    <mergeCell ref="A3:B3"/>
    <mergeCell ref="A44:C44"/>
    <mergeCell ref="A11:B12"/>
    <mergeCell ref="A4:B10"/>
    <mergeCell ref="P3:Q3"/>
    <mergeCell ref="K3:L3"/>
    <mergeCell ref="A16:B27"/>
    <mergeCell ref="N38:O39"/>
    <mergeCell ref="D3:E3"/>
    <mergeCell ref="A46:C46"/>
    <mergeCell ref="D46:V46"/>
    <mergeCell ref="A43:C43"/>
    <mergeCell ref="A13:B15"/>
    <mergeCell ref="J30:J31"/>
    <mergeCell ref="A42:B42"/>
    <mergeCell ref="K28:K29"/>
    <mergeCell ref="L28:L29"/>
    <mergeCell ref="A41:B41"/>
    <mergeCell ref="N34:N37"/>
    <mergeCell ref="D48:M48"/>
    <mergeCell ref="D44:V44"/>
    <mergeCell ref="N45:V45"/>
    <mergeCell ref="R51:R52"/>
    <mergeCell ref="S47:T52"/>
    <mergeCell ref="U47:V52"/>
    <mergeCell ref="N51:Q52"/>
    <mergeCell ref="D51:M51"/>
    <mergeCell ref="D50:M50"/>
    <mergeCell ref="N47:Q47"/>
    <mergeCell ref="U28:U31"/>
    <mergeCell ref="V28:V31"/>
    <mergeCell ref="U32:V33"/>
    <mergeCell ref="A56:V56"/>
    <mergeCell ref="P28:P33"/>
    <mergeCell ref="Q28:Q33"/>
    <mergeCell ref="A40:B40"/>
    <mergeCell ref="D53:V53"/>
    <mergeCell ref="A53:C53"/>
    <mergeCell ref="N49:Q49"/>
  </mergeCells>
  <printOptions horizontalCentered="1"/>
  <pageMargins left="0.35433070866141736" right="0.35433070866141736" top="0.3937007874015748" bottom="0.3937007874015748" header="0.31496062992125984" footer="0.31496062992125984"/>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東南科技大學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2018-06-14T06:32:31Z</cp:lastPrinted>
  <dcterms:created xsi:type="dcterms:W3CDTF">2011-10-26T02:20:04Z</dcterms:created>
  <dcterms:modified xsi:type="dcterms:W3CDTF">2018-06-14T06:32:35Z</dcterms:modified>
  <cp:category/>
  <cp:version/>
  <cp:contentType/>
  <cp:contentStatus/>
</cp:coreProperties>
</file>